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recoquimbo-my.sharepoint.com/personal/xuribe_gorecoquimbo_cl/Documents/Escritorio/3.DIFOI XUM/1.Bases FIC 2023/FIC 2023/"/>
    </mc:Choice>
  </mc:AlternateContent>
  <xr:revisionPtr revIDLastSave="1" documentId="8_{074FFC59-8B2A-429B-8AB2-422CB65C3969}" xr6:coauthVersionLast="47" xr6:coauthVersionMax="47" xr10:uidLastSave="{9AA25216-0C24-4935-A737-571FC0315ECD}"/>
  <bookViews>
    <workbookView xWindow="-120" yWindow="-120" windowWidth="29040" windowHeight="15840" activeTab="3" autoFilterDateGrouping="0" xr2:uid="{00000000-000D-0000-FFFF-FFFF00000000}"/>
  </bookViews>
  <sheets>
    <sheet name="Matriz Marco lógico" sheetId="1" r:id="rId1"/>
    <sheet name="Cronograma Actividades" sheetId="4" r:id="rId2"/>
    <sheet name="Presupuesto" sheetId="11" r:id="rId3"/>
    <sheet name="Presupuesto Actividades" sheetId="10" r:id="rId4"/>
    <sheet name="Presupuesto Componente" sheetId="6" r:id="rId5"/>
  </sheets>
  <definedNames>
    <definedName name="_xlnm._FilterDatabase" localSheetId="3" hidden="1">'Presupuesto Actividades'!$A$1:$L$156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" l="1"/>
  <c r="B5" i="10"/>
  <c r="A188" i="10"/>
  <c r="P102" i="11"/>
  <c r="L102" i="11"/>
  <c r="Q102" i="11" s="1"/>
  <c r="H102" i="11"/>
  <c r="Q101" i="11"/>
  <c r="Q100" i="11"/>
  <c r="Q99" i="11"/>
  <c r="Q98" i="11"/>
  <c r="P91" i="11"/>
  <c r="L91" i="11"/>
  <c r="Q91" i="11" s="1"/>
  <c r="H91" i="11"/>
  <c r="Q90" i="11"/>
  <c r="Q89" i="11"/>
  <c r="Q88" i="11"/>
  <c r="Q87" i="11"/>
  <c r="P81" i="11"/>
  <c r="L81" i="11"/>
  <c r="Q81" i="11" s="1"/>
  <c r="H81" i="11"/>
  <c r="Q80" i="11"/>
  <c r="Q79" i="11"/>
  <c r="Q78" i="11"/>
  <c r="Q77" i="11"/>
  <c r="P71" i="11"/>
  <c r="L71" i="11"/>
  <c r="F14" i="11" s="1"/>
  <c r="H14" i="11" s="1"/>
  <c r="H71" i="11"/>
  <c r="E14" i="11" s="1"/>
  <c r="I14" i="11" s="1"/>
  <c r="Q70" i="11"/>
  <c r="Q69" i="11"/>
  <c r="Q68" i="11"/>
  <c r="Q67" i="11"/>
  <c r="P62" i="11"/>
  <c r="L62" i="11"/>
  <c r="Q62" i="11" s="1"/>
  <c r="H62" i="11"/>
  <c r="Q61" i="11"/>
  <c r="Q60" i="11"/>
  <c r="Q59" i="11"/>
  <c r="Q58" i="11"/>
  <c r="P52" i="11"/>
  <c r="L52" i="11"/>
  <c r="Q52" i="11" s="1"/>
  <c r="H52" i="11"/>
  <c r="E12" i="11" s="1"/>
  <c r="I12" i="11" s="1"/>
  <c r="Q51" i="11"/>
  <c r="Q50" i="11"/>
  <c r="Q49" i="11"/>
  <c r="Q48" i="11"/>
  <c r="P41" i="11"/>
  <c r="Q41" i="11" s="1"/>
  <c r="L41" i="11"/>
  <c r="H41" i="11"/>
  <c r="P40" i="11"/>
  <c r="L40" i="11"/>
  <c r="Q40" i="11" s="1"/>
  <c r="H40" i="11"/>
  <c r="P39" i="11"/>
  <c r="L39" i="11"/>
  <c r="Q39" i="11" s="1"/>
  <c r="H39" i="11"/>
  <c r="P38" i="11"/>
  <c r="L38" i="11"/>
  <c r="Q38" i="11" s="1"/>
  <c r="H38" i="11"/>
  <c r="P37" i="11"/>
  <c r="Q37" i="11" s="1"/>
  <c r="L37" i="11"/>
  <c r="H37" i="11"/>
  <c r="P36" i="11"/>
  <c r="L36" i="11"/>
  <c r="Q36" i="11" s="1"/>
  <c r="H36" i="11"/>
  <c r="P35" i="11"/>
  <c r="L35" i="11"/>
  <c r="Q35" i="11" s="1"/>
  <c r="H35" i="11"/>
  <c r="P34" i="11"/>
  <c r="P42" i="11" s="1"/>
  <c r="G11" i="11" s="1"/>
  <c r="G19" i="11" s="1"/>
  <c r="L34" i="11"/>
  <c r="Q34" i="11" s="1"/>
  <c r="H34" i="11"/>
  <c r="H42" i="11" s="1"/>
  <c r="E11" i="11" s="1"/>
  <c r="E27" i="11"/>
  <c r="D19" i="11"/>
  <c r="D4" i="11" s="1"/>
  <c r="B4" i="11" s="1"/>
  <c r="C19" i="11"/>
  <c r="G18" i="11"/>
  <c r="H18" i="11" s="1"/>
  <c r="F18" i="11"/>
  <c r="E18" i="11"/>
  <c r="I18" i="11" s="1"/>
  <c r="G16" i="11"/>
  <c r="E16" i="11"/>
  <c r="G15" i="11"/>
  <c r="H15" i="11" s="1"/>
  <c r="I15" i="11" s="1"/>
  <c r="F15" i="11"/>
  <c r="E15" i="11"/>
  <c r="G14" i="11"/>
  <c r="G13" i="11"/>
  <c r="F13" i="11"/>
  <c r="H13" i="11" s="1"/>
  <c r="E13" i="11"/>
  <c r="G12" i="11"/>
  <c r="F12" i="11"/>
  <c r="H12" i="11" s="1"/>
  <c r="C4" i="11"/>
  <c r="E19" i="11" l="1"/>
  <c r="E24" i="11" s="1"/>
  <c r="F24" i="11" s="1"/>
  <c r="I13" i="11"/>
  <c r="F16" i="11"/>
  <c r="H16" i="11" s="1"/>
  <c r="I16" i="11" s="1"/>
  <c r="Q71" i="11"/>
  <c r="L42" i="11"/>
  <c r="F27" i="11" l="1"/>
  <c r="Q42" i="11"/>
  <c r="F11" i="11"/>
  <c r="H11" i="11" l="1"/>
  <c r="F19" i="11"/>
  <c r="E26" i="11" s="1"/>
  <c r="H19" i="11" l="1"/>
  <c r="I11" i="11"/>
  <c r="I19" i="11" s="1"/>
  <c r="F26" i="11" s="1"/>
  <c r="E4" i="11" l="1"/>
  <c r="F4" i="11" s="1"/>
  <c r="E25" i="11"/>
  <c r="F25" i="11" s="1"/>
  <c r="A187" i="10" l="1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2" i="10"/>
  <c r="A165" i="10"/>
  <c r="A164" i="10"/>
  <c r="A163" i="10"/>
  <c r="B38" i="10"/>
  <c r="B53" i="10" s="1"/>
  <c r="B60" i="10" s="1"/>
  <c r="B67" i="10" s="1"/>
  <c r="B75" i="10" s="1"/>
  <c r="B82" i="10" s="1"/>
  <c r="B89" i="10" s="1"/>
  <c r="B96" i="10" s="1"/>
  <c r="B104" i="10" s="1"/>
  <c r="B111" i="10" s="1"/>
  <c r="B118" i="10" s="1"/>
  <c r="B126" i="10" s="1"/>
  <c r="B133" i="10" s="1"/>
  <c r="B140" i="10" s="1"/>
  <c r="B147" i="10" s="1"/>
  <c r="B154" i="10" s="1"/>
  <c r="B30" i="10"/>
  <c r="B29" i="10"/>
  <c r="B6" i="10"/>
  <c r="B13" i="10" s="1"/>
  <c r="B34" i="10"/>
  <c r="B49" i="10" s="1"/>
  <c r="B56" i="10" s="1"/>
  <c r="B63" i="10" s="1"/>
  <c r="B71" i="10" s="1"/>
  <c r="B78" i="10" s="1"/>
  <c r="B85" i="10" s="1"/>
  <c r="B92" i="10" s="1"/>
  <c r="B100" i="10" s="1"/>
  <c r="B107" i="10" s="1"/>
  <c r="B114" i="10" s="1"/>
  <c r="B122" i="10" s="1"/>
  <c r="B129" i="10" s="1"/>
  <c r="B136" i="10" s="1"/>
  <c r="B143" i="10" s="1"/>
  <c r="B150" i="10" s="1"/>
  <c r="B4" i="10"/>
  <c r="B11" i="10" s="1"/>
  <c r="B119" i="10" l="1"/>
  <c r="B45" i="10"/>
  <c r="B41" i="10"/>
  <c r="B22" i="10"/>
  <c r="B9" i="10"/>
  <c r="B16" i="10" s="1"/>
  <c r="B20" i="10"/>
  <c r="B31" i="10"/>
  <c r="B35" i="10"/>
  <c r="B7" i="10"/>
  <c r="B14" i="10" s="1"/>
  <c r="B28" i="10"/>
  <c r="B36" i="10"/>
  <c r="B12" i="10"/>
  <c r="B21" i="10"/>
  <c r="B26" i="10"/>
  <c r="B33" i="10"/>
  <c r="B37" i="10"/>
  <c r="B8" i="10"/>
  <c r="B15" i="10" s="1"/>
  <c r="B23" i="10"/>
  <c r="B18" i="10"/>
  <c r="B19" i="10"/>
  <c r="B27" i="10"/>
  <c r="B51" i="10" l="1"/>
  <c r="B58" i="10" s="1"/>
  <c r="B65" i="10" s="1"/>
  <c r="B73" i="10" s="1"/>
  <c r="B80" i="10" s="1"/>
  <c r="B87" i="10" s="1"/>
  <c r="B94" i="10" s="1"/>
  <c r="B102" i="10" s="1"/>
  <c r="B109" i="10" s="1"/>
  <c r="B116" i="10" s="1"/>
  <c r="B124" i="10" s="1"/>
  <c r="B131" i="10" s="1"/>
  <c r="B138" i="10" s="1"/>
  <c r="B145" i="10" s="1"/>
  <c r="B152" i="10" s="1"/>
  <c r="B43" i="10"/>
  <c r="B52" i="10"/>
  <c r="B59" i="10" s="1"/>
  <c r="B66" i="10" s="1"/>
  <c r="B74" i="10" s="1"/>
  <c r="B81" i="10" s="1"/>
  <c r="B88" i="10" s="1"/>
  <c r="B95" i="10" s="1"/>
  <c r="B103" i="10" s="1"/>
  <c r="B44" i="10"/>
  <c r="B48" i="10"/>
  <c r="B55" i="10" s="1"/>
  <c r="B62" i="10" s="1"/>
  <c r="B70" i="10" s="1"/>
  <c r="B77" i="10" s="1"/>
  <c r="B84" i="10" s="1"/>
  <c r="B91" i="10" s="1"/>
  <c r="B99" i="10" s="1"/>
  <c r="B106" i="10" s="1"/>
  <c r="B113" i="10" s="1"/>
  <c r="B121" i="10" s="1"/>
  <c r="B128" i="10" s="1"/>
  <c r="B135" i="10" s="1"/>
  <c r="B142" i="10" s="1"/>
  <c r="B149" i="10" s="1"/>
  <c r="B40" i="10"/>
  <c r="B50" i="10"/>
  <c r="B57" i="10" s="1"/>
  <c r="B64" i="10" s="1"/>
  <c r="B72" i="10" s="1"/>
  <c r="B79" i="10" s="1"/>
  <c r="B86" i="10" s="1"/>
  <c r="B93" i="10" s="1"/>
  <c r="B101" i="10" s="1"/>
  <c r="B42" i="10"/>
  <c r="B108" i="10" l="1"/>
  <c r="B115" i="10" s="1"/>
  <c r="B123" i="10" s="1"/>
  <c r="B130" i="10" s="1"/>
  <c r="B137" i="10" s="1"/>
  <c r="B144" i="10" s="1"/>
  <c r="B151" i="10" s="1"/>
  <c r="B110" i="10"/>
  <c r="B117" i="10" s="1"/>
  <c r="B125" i="10" s="1"/>
  <c r="B132" i="10" s="1"/>
  <c r="B139" i="10" s="1"/>
  <c r="B146" i="10" s="1"/>
  <c r="B153" i="10" s="1"/>
  <c r="J15" i="10" l="1"/>
</calcChain>
</file>

<file path=xl/sharedStrings.xml><?xml version="1.0" encoding="utf-8"?>
<sst xmlns="http://schemas.openxmlformats.org/spreadsheetml/2006/main" count="404" uniqueCount="172">
  <si>
    <t>Indicadores</t>
  </si>
  <si>
    <t>Medios de verificación</t>
  </si>
  <si>
    <t>Supuestos</t>
  </si>
  <si>
    <t>Total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</si>
  <si>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</si>
  <si>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</si>
  <si>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</si>
  <si>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</si>
  <si>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</si>
  <si>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</si>
  <si>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</si>
  <si>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</si>
  <si>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</si>
  <si>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</si>
  <si>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</si>
  <si>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</si>
  <si>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</si>
  <si>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</si>
  <si>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</si>
  <si>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</si>
  <si>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</si>
  <si>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</si>
  <si>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</si>
  <si>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</si>
  <si>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</si>
  <si>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</si>
  <si>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</si>
  <si>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</si>
  <si>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Componente 3</t>
  </si>
  <si>
    <t>Componente 4</t>
  </si>
  <si>
    <t>Componente 2</t>
  </si>
  <si>
    <t>Componente 1</t>
  </si>
  <si>
    <t>Componente 5</t>
  </si>
  <si>
    <t>Componente 6</t>
  </si>
  <si>
    <t>TOTAL</t>
  </si>
  <si>
    <t>Cantidad</t>
  </si>
  <si>
    <t>Meses</t>
  </si>
  <si>
    <t>TOTAL RECURSOS HUMANOS</t>
  </si>
  <si>
    <t>TOTAL GASTOS OPERACIÓN</t>
  </si>
  <si>
    <t>TOTAL INVERSION</t>
  </si>
  <si>
    <t>DIFUSIÓN</t>
  </si>
  <si>
    <t>TOTAL DIFUSION</t>
  </si>
  <si>
    <t>SUBCONTRATO</t>
  </si>
  <si>
    <t>TOTAL SUBCONTRATO</t>
  </si>
  <si>
    <t xml:space="preserve">TOTAL GASTOS ADMINISTRATIVOS </t>
  </si>
  <si>
    <t>Componente/Actividad</t>
  </si>
  <si>
    <t>Costo (M$)</t>
  </si>
  <si>
    <t>Tiempo (Meses)</t>
  </si>
  <si>
    <t>% Tiempo actividad</t>
  </si>
  <si>
    <t>Estimado</t>
  </si>
  <si>
    <t>Efectivo</t>
  </si>
  <si>
    <t xml:space="preserve">Componente 2 </t>
  </si>
  <si>
    <t xml:space="preserve">Componente 1 </t>
  </si>
  <si>
    <t>ACTIVIDAD</t>
  </si>
  <si>
    <t>Componente</t>
  </si>
  <si>
    <t>Presupuesto Miles $</t>
  </si>
  <si>
    <t xml:space="preserve">Componente 1: </t>
  </si>
  <si>
    <t xml:space="preserve">Actividad 1.1   </t>
  </si>
  <si>
    <t xml:space="preserve">Actividad 2.1 </t>
  </si>
  <si>
    <t xml:space="preserve"> Componente 2: </t>
  </si>
  <si>
    <t xml:space="preserve">Actividad 2.2 </t>
  </si>
  <si>
    <t xml:space="preserve">Actividad 2.3 </t>
  </si>
  <si>
    <t xml:space="preserve"> Componente 3:  </t>
  </si>
  <si>
    <t xml:space="preserve">Actividad 3.1 </t>
  </si>
  <si>
    <t xml:space="preserve">Actividad 3.2  </t>
  </si>
  <si>
    <t xml:space="preserve">Actividad 3.3 </t>
  </si>
  <si>
    <t>Componente Nº4</t>
  </si>
  <si>
    <t xml:space="preserve">Actividad 4.2  </t>
  </si>
  <si>
    <t xml:space="preserve">Actividad 4.3 </t>
  </si>
  <si>
    <t xml:space="preserve">Actividad 4.4 </t>
  </si>
  <si>
    <t>Actividad 5.1 .</t>
  </si>
  <si>
    <t xml:space="preserve">Actividad 5.2 </t>
  </si>
  <si>
    <t xml:space="preserve">Actividad 5.3 </t>
  </si>
  <si>
    <t xml:space="preserve">Componente Nº5 </t>
  </si>
  <si>
    <t xml:space="preserve">Componente Nº6 </t>
  </si>
  <si>
    <t xml:space="preserve">Actividad 6.1 </t>
  </si>
  <si>
    <t>Actividad 6.2</t>
  </si>
  <si>
    <t xml:space="preserve">Actividad 6.3 </t>
  </si>
  <si>
    <t xml:space="preserve">Actividad 6.4 </t>
  </si>
  <si>
    <t xml:space="preserve">Actividad 1.1 </t>
  </si>
  <si>
    <r>
      <rPr>
        <sz val="7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Actividad 1.2  </t>
    </r>
  </si>
  <si>
    <r>
      <rPr>
        <sz val="7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Actividad 1.3  .- </t>
    </r>
  </si>
  <si>
    <r>
      <rPr>
        <sz val="7"/>
        <color theme="1"/>
        <rFont val="Calibri"/>
        <family val="2"/>
        <scheme val="minor"/>
      </rPr>
      <t xml:space="preserve">  </t>
    </r>
    <r>
      <rPr>
        <sz val="11"/>
        <color theme="1"/>
        <rFont val="Calibri"/>
        <family val="2"/>
        <scheme val="minor"/>
      </rPr>
      <t xml:space="preserve">Actividad 2.1 </t>
    </r>
  </si>
  <si>
    <r>
      <rPr>
        <sz val="7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Actividad 3.1 </t>
    </r>
  </si>
  <si>
    <t xml:space="preserve">Actividad 3.2 </t>
  </si>
  <si>
    <r>
      <rPr>
        <sz val="7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Actividad 3.3 </t>
    </r>
  </si>
  <si>
    <t xml:space="preserve">Actividad 4.1 </t>
  </si>
  <si>
    <t xml:space="preserve">Actividad 5.1 </t>
  </si>
  <si>
    <r>
      <rPr>
        <sz val="7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Actividad 5.3 </t>
    </r>
  </si>
  <si>
    <r>
      <rPr>
        <sz val="7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Actividad 6.2 </t>
    </r>
  </si>
  <si>
    <r>
      <rPr>
        <sz val="7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Actividad 6.4 </t>
    </r>
  </si>
  <si>
    <t>Subcontratos</t>
  </si>
  <si>
    <t>Difusión</t>
  </si>
  <si>
    <t>Inversión</t>
  </si>
  <si>
    <t xml:space="preserve">Componente N°1: </t>
  </si>
  <si>
    <t xml:space="preserve"> Componente N°2: </t>
  </si>
  <si>
    <t xml:space="preserve"> Componente N°3: </t>
  </si>
  <si>
    <t>Componente Nº4 :</t>
  </si>
  <si>
    <t>Componente Nº5 :</t>
  </si>
  <si>
    <t xml:space="preserve">Actividad 1.2  </t>
  </si>
  <si>
    <t xml:space="preserve">Actividad 1.3  </t>
  </si>
  <si>
    <t>ITEM</t>
  </si>
  <si>
    <t>Cofinanciamiento FIC-R ($)</t>
  </si>
  <si>
    <t>Aporte de la Institución ($)</t>
  </si>
  <si>
    <t>Monto Total Iniciativa ($)</t>
  </si>
  <si>
    <t>Total Solicitado</t>
  </si>
  <si>
    <t>Año 1</t>
  </si>
  <si>
    <t>Año 2</t>
  </si>
  <si>
    <t>Ítem</t>
  </si>
  <si>
    <t>Pecuniario</t>
  </si>
  <si>
    <t>No Pecuniario</t>
  </si>
  <si>
    <t>Contratación del Programa</t>
  </si>
  <si>
    <t>Personal</t>
  </si>
  <si>
    <t>Capacitación</t>
  </si>
  <si>
    <t>Generales</t>
  </si>
  <si>
    <t>Gastos de Administración</t>
  </si>
  <si>
    <t>Administración</t>
  </si>
  <si>
    <t xml:space="preserve">Validación </t>
  </si>
  <si>
    <t>PORCENTAJES SEGÚN BASES</t>
  </si>
  <si>
    <t>PORCENTAJE</t>
  </si>
  <si>
    <t>MONTO</t>
  </si>
  <si>
    <t>Máximo GORE</t>
  </si>
  <si>
    <t xml:space="preserve">Mínimo APORTE INSTITUCIONAL (Beneficiarias) </t>
  </si>
  <si>
    <t xml:space="preserve">Mínimo APORTE PECUNIARIO  INSTITUCIONAL (Beneficiarias) </t>
  </si>
  <si>
    <t>Máximo Gasto de Administración</t>
  </si>
  <si>
    <t>RECURSO HUMANO</t>
  </si>
  <si>
    <t>Solicitado Gore</t>
  </si>
  <si>
    <t>Aporte Pecuniario</t>
  </si>
  <si>
    <t>Aporte No Pecuniario</t>
  </si>
  <si>
    <t>TOTAL ($)</t>
  </si>
  <si>
    <t>N°</t>
  </si>
  <si>
    <t xml:space="preserve">Nombre </t>
  </si>
  <si>
    <t>Cargo</t>
  </si>
  <si>
    <t>Horas Dedicadas (Hrs/Meses)</t>
  </si>
  <si>
    <t>Monto Mensual ($)</t>
  </si>
  <si>
    <t>Monto Total solicitado GORE ($)</t>
  </si>
  <si>
    <t>Monto  Mensual ($)</t>
  </si>
  <si>
    <t>Monto TotalAporte ($)</t>
  </si>
  <si>
    <t>Total Item RRHH ($)</t>
  </si>
  <si>
    <t>Aporte Valorado</t>
  </si>
  <si>
    <t>Justificación Técnica</t>
  </si>
  <si>
    <t>Costo Unitario $)</t>
  </si>
  <si>
    <t>Costo Mensual ($)</t>
  </si>
  <si>
    <t>Costo Total ($)</t>
  </si>
  <si>
    <t>Total Item Subcontrato ($)</t>
  </si>
  <si>
    <t>CAPACITACIÓN</t>
  </si>
  <si>
    <t>Total Item Capacitación ($)</t>
  </si>
  <si>
    <t>Total Item Difusión ($)</t>
  </si>
  <si>
    <t xml:space="preserve">GENERALES </t>
  </si>
  <si>
    <t>Total Item Generales ($)</t>
  </si>
  <si>
    <t xml:space="preserve">INVERSIÓN </t>
  </si>
  <si>
    <t>Documento</t>
  </si>
  <si>
    <t>Total Item Inversión ($)</t>
  </si>
  <si>
    <t>ADMINISTRACIÓN</t>
  </si>
  <si>
    <t>Total Item Administración ($)</t>
  </si>
  <si>
    <t xml:space="preserve">Actividad 6.5 </t>
  </si>
  <si>
    <t>Descripción</t>
  </si>
  <si>
    <t>Actividad 1</t>
  </si>
  <si>
    <t>Actividad 2</t>
  </si>
  <si>
    <t>Actividad n</t>
  </si>
  <si>
    <t>Actividad 3</t>
  </si>
  <si>
    <t xml:space="preserve"> Objetivo General</t>
  </si>
  <si>
    <t>Objetivo y Propósito</t>
  </si>
  <si>
    <t>Objetivo General</t>
  </si>
  <si>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Calibri"/>
        <family val="2"/>
      </rPr>
      <t>Propósito (resultado)</t>
    </r>
  </si>
  <si>
    <t>Propósito</t>
  </si>
  <si>
    <t xml:space="preserve">Componente N°2 </t>
  </si>
  <si>
    <t xml:space="preserve">Componente N°1 </t>
  </si>
  <si>
    <t>Componente N°3</t>
  </si>
  <si>
    <t>Componente N°6</t>
  </si>
  <si>
    <t>Componente N°5</t>
  </si>
  <si>
    <t>Componente N°4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</si>
</sst>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41" formatCode="_ * #,##0_ ;_ * \-#,##0_ ;_ * &quot;-&quot;_ ;_ @_ "/>
    <numFmt numFmtId="164" formatCode="_ * #,##0.0_ ;_ * \-#,##0.0_ ;_ * &quot;-&quot;?_ ;_ @_ "/>
    <numFmt numFmtId="165" formatCode="0.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Nunito"/>
    </font>
    <font>
      <sz val="10"/>
      <color theme="1"/>
      <name val="Nunito"/>
    </font>
    <font>
      <sz val="10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2"/>
      <color rgb="FFFFFFFF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FFFF"/>
      <name val="Times New Roman"/>
      <family val="1"/>
    </font>
    <font>
      <sz val="10"/>
      <color rgb="FF101820"/>
      <name val="Times New Roman"/>
      <family val="1"/>
    </font>
    <font>
      <b/>
      <sz val="10"/>
      <color rgb="FF101820"/>
      <name val="Times New Roman"/>
      <family val="1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2"/>
      <color theme="1"/>
      <name val="Calibri"/>
      <family val="1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002060"/>
        <bgColor rgb="FFAEAAAA"/>
      </patternFill>
    </fill>
    <fill>
      <patternFill patternType="solid">
        <fgColor theme="0"/>
        <bgColor rgb="FFAEAAAA"/>
      </patternFill>
    </fill>
    <fill>
      <patternFill patternType="solid">
        <fgColor theme="8" tint="0.59999389629810485"/>
        <bgColor rgb="FF009999"/>
      </patternFill>
    </fill>
    <fill>
      <patternFill patternType="solid">
        <fgColor theme="4" tint="-0.499984740745262"/>
        <bgColor rgb="FF009999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F3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9999"/>
      </patternFill>
    </fill>
    <fill>
      <patternFill patternType="solid">
        <fgColor theme="0" tint="-0.34998626667073579"/>
        <bgColor rgb="FFAEAAAA"/>
      </patternFill>
    </fill>
    <fill>
      <patternFill patternType="solid">
        <fgColor theme="2" tint="-9.9978637043366805E-2"/>
        <bgColor rgb="FF009999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D1D1D1"/>
      </left>
      <right/>
      <top style="medium">
        <color rgb="FFD1D1D1"/>
      </top>
      <bottom style="medium">
        <color rgb="FFD1D1D1"/>
      </bottom>
      <diagonal/>
    </border>
    <border>
      <left/>
      <right/>
      <top style="medium">
        <color rgb="FFD1D1D1"/>
      </top>
      <bottom style="medium">
        <color rgb="FFD1D1D1"/>
      </bottom>
      <diagonal/>
    </border>
    <border>
      <left/>
      <right style="medium">
        <color rgb="FFD1D1D1"/>
      </right>
      <top style="medium">
        <color rgb="FFD1D1D1"/>
      </top>
      <bottom style="medium">
        <color rgb="FFD1D1D1"/>
      </bottom>
      <diagonal/>
    </border>
    <border>
      <left style="medium">
        <color rgb="FFD1D1D1"/>
      </left>
      <right style="medium">
        <color rgb="FFD1D1D1"/>
      </right>
      <top style="medium">
        <color rgb="FFD1D1D1"/>
      </top>
      <bottom/>
      <diagonal/>
    </border>
    <border>
      <left style="medium">
        <color rgb="FFD1D1D1"/>
      </left>
      <right style="medium">
        <color rgb="FFD1D1D1"/>
      </right>
      <top/>
      <bottom/>
      <diagonal/>
    </border>
    <border>
      <left style="medium">
        <color rgb="FFD1D1D1"/>
      </left>
      <right style="medium">
        <color rgb="FFD1D1D1"/>
      </right>
      <top/>
      <bottom style="medium">
        <color rgb="FFD1D1D1"/>
      </bottom>
      <diagonal/>
    </border>
    <border>
      <left style="medium">
        <color rgb="FFD1D1D1"/>
      </left>
      <right style="medium">
        <color rgb="FFD1D1D1"/>
      </right>
      <top style="medium">
        <color rgb="FFD1D1D1"/>
      </top>
      <bottom style="medium">
        <color rgb="FFD1D1D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/>
      <diagonal/>
    </border>
    <border>
      <left style="thin">
        <color theme="0" tint="-0.14999847407452621"/>
      </left>
      <right/>
      <top style="medium">
        <color indexed="64"/>
      </top>
      <bottom/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</borders>
  <cellStyleXfs count="4">
    <xf numFmtId="0" fontId="0" fillId="0" borderId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18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42" fontId="0" fillId="0" borderId="1" xfId="0" applyNumberFormat="1" applyBorder="1"/>
    <xf numFmtId="0" fontId="0" fillId="0" borderId="1" xfId="0" applyBorder="1" applyAlignment="1">
      <alignment wrapText="1"/>
    </xf>
    <xf numFmtId="41" fontId="0" fillId="0" borderId="0" xfId="0" applyNumberFormat="1"/>
    <xf numFmtId="0" fontId="9" fillId="0" borderId="0" xfId="0" applyFont="1"/>
    <xf numFmtId="41" fontId="9" fillId="0" borderId="0" xfId="0" applyNumberFormat="1" applyFont="1"/>
    <xf numFmtId="165" fontId="12" fillId="0" borderId="0" xfId="0" applyNumberFormat="1" applyFont="1" applyAlignment="1">
      <alignment horizontal="center"/>
    </xf>
    <xf numFmtId="0" fontId="0" fillId="0" borderId="1" xfId="0" applyBorder="1" applyAlignment="1">
      <alignment horizontal="justify" vertical="center"/>
    </xf>
    <xf numFmtId="41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5" fontId="12" fillId="0" borderId="0" xfId="0" applyNumberFormat="1" applyFont="1"/>
    <xf numFmtId="0" fontId="11" fillId="0" borderId="0" xfId="0" applyFont="1"/>
    <xf numFmtId="164" fontId="9" fillId="0" borderId="0" xfId="0" applyNumberFormat="1" applyFont="1"/>
    <xf numFmtId="0" fontId="19" fillId="0" borderId="0" xfId="0" applyFont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165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16" fillId="0" borderId="1" xfId="0" applyFont="1" applyBorder="1" applyAlignment="1">
      <alignment horizontal="justify" wrapText="1"/>
    </xf>
    <xf numFmtId="0" fontId="16" fillId="0" borderId="1" xfId="0" applyFont="1" applyBorder="1"/>
    <xf numFmtId="41" fontId="15" fillId="0" borderId="1" xfId="0" applyNumberFormat="1" applyFont="1" applyBorder="1"/>
    <xf numFmtId="0" fontId="11" fillId="0" borderId="1" xfId="0" applyFont="1" applyBorder="1" applyAlignment="1">
      <alignment horizontal="justify" vertical="center"/>
    </xf>
    <xf numFmtId="41" fontId="11" fillId="0" borderId="1" xfId="0" applyNumberFormat="1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center"/>
    </xf>
    <xf numFmtId="41" fontId="0" fillId="0" borderId="1" xfId="0" applyNumberFormat="1" applyBorder="1"/>
    <xf numFmtId="41" fontId="11" fillId="0" borderId="0" xfId="0" applyNumberFormat="1" applyFont="1"/>
    <xf numFmtId="0" fontId="21" fillId="0" borderId="0" xfId="0" applyFont="1"/>
    <xf numFmtId="0" fontId="21" fillId="0" borderId="0" xfId="0" applyFont="1" applyAlignment="1">
      <alignment wrapText="1"/>
    </xf>
    <xf numFmtId="0" fontId="23" fillId="4" borderId="1" xfId="0" applyFont="1" applyFill="1" applyBorder="1" applyAlignment="1">
      <alignment horizontal="center" wrapText="1"/>
    </xf>
    <xf numFmtId="0" fontId="22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wrapText="1"/>
    </xf>
    <xf numFmtId="0" fontId="28" fillId="0" borderId="1" xfId="0" applyFont="1" applyBorder="1" applyAlignment="1">
      <alignment wrapText="1"/>
    </xf>
    <xf numFmtId="0" fontId="29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16" fillId="0" borderId="6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27" fillId="0" borderId="0" xfId="0" applyFont="1"/>
    <xf numFmtId="0" fontId="27" fillId="0" borderId="5" xfId="0" applyFont="1" applyBorder="1"/>
    <xf numFmtId="0" fontId="27" fillId="0" borderId="1" xfId="0" applyFont="1" applyBorder="1"/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top" wrapText="1"/>
    </xf>
    <xf numFmtId="0" fontId="27" fillId="0" borderId="0" xfId="0" applyFont="1" applyAlignment="1">
      <alignment wrapText="1"/>
    </xf>
    <xf numFmtId="0" fontId="26" fillId="7" borderId="1" xfId="0" applyFont="1" applyFill="1" applyBorder="1" applyAlignment="1">
      <alignment horizontal="left" vertical="center" wrapText="1"/>
    </xf>
    <xf numFmtId="0" fontId="30" fillId="7" borderId="1" xfId="0" applyFont="1" applyFill="1" applyBorder="1" applyAlignment="1">
      <alignment horizontal="left" vertical="center" wrapText="1"/>
    </xf>
    <xf numFmtId="0" fontId="9" fillId="8" borderId="1" xfId="3" applyFill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9" fillId="11" borderId="1" xfId="3" applyFill="1" applyBorder="1" applyAlignment="1">
      <alignment horizontal="center"/>
    </xf>
    <xf numFmtId="0" fontId="9" fillId="13" borderId="1" xfId="3" applyFill="1" applyBorder="1" applyAlignment="1">
      <alignment horizontal="center"/>
    </xf>
    <xf numFmtId="0" fontId="9" fillId="15" borderId="1" xfId="3" applyFill="1" applyBorder="1" applyAlignment="1">
      <alignment horizontal="center"/>
    </xf>
    <xf numFmtId="41" fontId="11" fillId="9" borderId="1" xfId="0" applyNumberFormat="1" applyFont="1" applyFill="1" applyBorder="1"/>
    <xf numFmtId="0" fontId="11" fillId="9" borderId="1" xfId="0" applyFont="1" applyFill="1" applyBorder="1"/>
    <xf numFmtId="0" fontId="13" fillId="8" borderId="0" xfId="0" applyFont="1" applyFill="1"/>
    <xf numFmtId="0" fontId="13" fillId="10" borderId="0" xfId="0" applyFont="1" applyFill="1"/>
    <xf numFmtId="0" fontId="32" fillId="0" borderId="0" xfId="0" applyFont="1" applyProtection="1">
      <protection locked="0"/>
    </xf>
    <xf numFmtId="3" fontId="32" fillId="0" borderId="1" xfId="0" applyNumberFormat="1" applyFont="1" applyBorder="1"/>
    <xf numFmtId="3" fontId="34" fillId="18" borderId="9" xfId="0" applyNumberFormat="1" applyFont="1" applyFill="1" applyBorder="1" applyAlignment="1" applyProtection="1">
      <alignment vertical="center"/>
      <protection locked="0"/>
    </xf>
    <xf numFmtId="3" fontId="34" fillId="18" borderId="5" xfId="0" applyNumberFormat="1" applyFont="1" applyFill="1" applyBorder="1" applyAlignment="1" applyProtection="1">
      <alignment vertical="center"/>
      <protection locked="0"/>
    </xf>
    <xf numFmtId="3" fontId="34" fillId="18" borderId="1" xfId="0" applyNumberFormat="1" applyFont="1" applyFill="1" applyBorder="1" applyAlignment="1" applyProtection="1">
      <alignment vertical="center"/>
      <protection locked="0"/>
    </xf>
    <xf numFmtId="3" fontId="35" fillId="0" borderId="0" xfId="0" applyNumberFormat="1" applyFont="1" applyAlignment="1" applyProtection="1">
      <alignment vertical="center"/>
      <protection locked="0"/>
    </xf>
    <xf numFmtId="3" fontId="35" fillId="0" borderId="9" xfId="0" applyNumberFormat="1" applyFont="1" applyBorder="1" applyAlignment="1" applyProtection="1">
      <alignment vertical="center"/>
      <protection locked="0"/>
    </xf>
    <xf numFmtId="3" fontId="35" fillId="0" borderId="5" xfId="0" applyNumberFormat="1" applyFont="1" applyBorder="1" applyAlignment="1" applyProtection="1">
      <alignment vertical="center"/>
      <protection locked="0"/>
    </xf>
    <xf numFmtId="9" fontId="35" fillId="0" borderId="1" xfId="2" applyFont="1" applyBorder="1" applyAlignment="1" applyProtection="1">
      <alignment horizontal="center" vertical="center"/>
      <protection locked="0"/>
    </xf>
    <xf numFmtId="3" fontId="35" fillId="0" borderId="1" xfId="0" applyNumberFormat="1" applyFont="1" applyBorder="1" applyAlignment="1">
      <alignment vertical="center"/>
    </xf>
    <xf numFmtId="3" fontId="35" fillId="0" borderId="0" xfId="0" applyNumberFormat="1" applyFont="1" applyAlignment="1">
      <alignment vertical="center"/>
    </xf>
    <xf numFmtId="9" fontId="35" fillId="0" borderId="1" xfId="0" applyNumberFormat="1" applyFont="1" applyBorder="1" applyAlignment="1" applyProtection="1">
      <alignment horizontal="center" vertical="center"/>
      <protection locked="0"/>
    </xf>
    <xf numFmtId="0" fontId="32" fillId="0" borderId="1" xfId="0" applyFont="1" applyBorder="1" applyProtection="1">
      <protection locked="0"/>
    </xf>
    <xf numFmtId="0" fontId="32" fillId="0" borderId="9" xfId="0" applyFont="1" applyBorder="1" applyProtection="1">
      <protection locked="0"/>
    </xf>
    <xf numFmtId="0" fontId="37" fillId="19" borderId="9" xfId="0" applyFont="1" applyFill="1" applyBorder="1" applyAlignment="1" applyProtection="1">
      <alignment vertical="top" wrapText="1"/>
      <protection locked="0"/>
    </xf>
    <xf numFmtId="0" fontId="32" fillId="19" borderId="18" xfId="0" applyFont="1" applyFill="1" applyBorder="1" applyAlignment="1" applyProtection="1">
      <alignment vertical="top" wrapText="1" indent="1"/>
      <protection locked="0"/>
    </xf>
    <xf numFmtId="0" fontId="37" fillId="19" borderId="1" xfId="0" applyFont="1" applyFill="1" applyBorder="1" applyAlignment="1" applyProtection="1">
      <alignment horizontal="right" vertical="top" wrapText="1" indent="1"/>
      <protection locked="0"/>
    </xf>
    <xf numFmtId="0" fontId="37" fillId="20" borderId="17" xfId="0" applyFont="1" applyFill="1" applyBorder="1" applyAlignment="1">
      <alignment horizontal="right" vertical="top" wrapText="1" indent="1"/>
    </xf>
    <xf numFmtId="0" fontId="37" fillId="20" borderId="8" xfId="0" applyFont="1" applyFill="1" applyBorder="1" applyAlignment="1">
      <alignment horizontal="right" vertical="top" wrapText="1" indent="1"/>
    </xf>
    <xf numFmtId="0" fontId="32" fillId="0" borderId="18" xfId="0" applyFont="1" applyBorder="1" applyProtection="1">
      <protection locked="0"/>
    </xf>
    <xf numFmtId="0" fontId="32" fillId="0" borderId="23" xfId="0" applyFont="1" applyBorder="1" applyProtection="1">
      <protection locked="0"/>
    </xf>
    <xf numFmtId="0" fontId="32" fillId="0" borderId="19" xfId="0" applyFont="1" applyBorder="1" applyProtection="1">
      <protection locked="0"/>
    </xf>
    <xf numFmtId="0" fontId="37" fillId="20" borderId="20" xfId="0" applyFont="1" applyFill="1" applyBorder="1" applyAlignment="1">
      <alignment horizontal="right" vertical="top" wrapText="1" indent="1"/>
    </xf>
    <xf numFmtId="0" fontId="37" fillId="20" borderId="11" xfId="0" applyFont="1" applyFill="1" applyBorder="1" applyAlignment="1">
      <alignment horizontal="right" vertical="top" wrapText="1" indent="1"/>
    </xf>
    <xf numFmtId="0" fontId="37" fillId="20" borderId="4" xfId="0" applyFont="1" applyFill="1" applyBorder="1" applyAlignment="1">
      <alignment horizontal="right" vertical="top" wrapText="1" indent="1"/>
    </xf>
    <xf numFmtId="0" fontId="37" fillId="20" borderId="8" xfId="0" applyFont="1" applyFill="1" applyBorder="1" applyAlignment="1" applyProtection="1">
      <alignment horizontal="right" vertical="top" wrapText="1" indent="1"/>
      <protection locked="0"/>
    </xf>
    <xf numFmtId="0" fontId="37" fillId="20" borderId="11" xfId="0" applyFont="1" applyFill="1" applyBorder="1" applyAlignment="1" applyProtection="1">
      <alignment horizontal="right" vertical="top" wrapText="1" indent="1"/>
      <protection locked="0"/>
    </xf>
    <xf numFmtId="0" fontId="38" fillId="20" borderId="4" xfId="0" applyFont="1" applyFill="1" applyBorder="1" applyAlignment="1">
      <alignment horizontal="right" vertical="top" wrapText="1" indent="1"/>
    </xf>
    <xf numFmtId="0" fontId="33" fillId="0" borderId="4" xfId="0" applyFont="1" applyBorder="1"/>
    <xf numFmtId="0" fontId="39" fillId="8" borderId="28" xfId="0" applyFont="1" applyFill="1" applyBorder="1" applyAlignment="1" applyProtection="1">
      <alignment horizontal="center" vertical="center" wrapText="1"/>
      <protection locked="0"/>
    </xf>
    <xf numFmtId="0" fontId="39" fillId="8" borderId="31" xfId="0" applyFont="1" applyFill="1" applyBorder="1" applyAlignment="1" applyProtection="1">
      <alignment horizontal="center" wrapText="1"/>
      <protection locked="0"/>
    </xf>
    <xf numFmtId="0" fontId="41" fillId="17" borderId="28" xfId="0" applyFont="1" applyFill="1" applyBorder="1" applyAlignment="1" applyProtection="1">
      <alignment horizontal="left" wrapText="1"/>
      <protection locked="0"/>
    </xf>
    <xf numFmtId="3" fontId="40" fillId="17" borderId="28" xfId="0" applyNumberFormat="1" applyFont="1" applyFill="1" applyBorder="1" applyAlignment="1" applyProtection="1">
      <alignment horizontal="right" wrapText="1"/>
      <protection locked="0"/>
    </xf>
    <xf numFmtId="3" fontId="40" fillId="17" borderId="28" xfId="0" applyNumberFormat="1" applyFont="1" applyFill="1" applyBorder="1" applyAlignment="1">
      <alignment horizontal="right" wrapText="1"/>
    </xf>
    <xf numFmtId="0" fontId="40" fillId="17" borderId="28" xfId="0" applyFont="1" applyFill="1" applyBorder="1" applyAlignment="1" applyProtection="1">
      <alignment horizontal="right" wrapText="1"/>
      <protection locked="0"/>
    </xf>
    <xf numFmtId="3" fontId="41" fillId="17" borderId="28" xfId="0" applyNumberFormat="1" applyFont="1" applyFill="1" applyBorder="1" applyAlignment="1">
      <alignment horizontal="right" wrapText="1"/>
    </xf>
    <xf numFmtId="0" fontId="41" fillId="0" borderId="28" xfId="0" applyFont="1" applyBorder="1" applyAlignment="1" applyProtection="1">
      <alignment horizontal="left" wrapText="1"/>
      <protection locked="0"/>
    </xf>
    <xf numFmtId="0" fontId="40" fillId="0" borderId="28" xfId="0" applyFont="1" applyBorder="1" applyAlignment="1" applyProtection="1">
      <alignment horizontal="right" wrapText="1"/>
      <protection locked="0"/>
    </xf>
    <xf numFmtId="0" fontId="40" fillId="0" borderId="28" xfId="0" applyFont="1" applyBorder="1" applyAlignment="1">
      <alignment horizontal="right" wrapText="1"/>
    </xf>
    <xf numFmtId="0" fontId="40" fillId="17" borderId="28" xfId="0" applyFont="1" applyFill="1" applyBorder="1" applyAlignment="1">
      <alignment horizontal="right" wrapText="1"/>
    </xf>
    <xf numFmtId="3" fontId="40" fillId="0" borderId="28" xfId="0" applyNumberFormat="1" applyFont="1" applyBorder="1" applyAlignment="1" applyProtection="1">
      <alignment horizontal="right" wrapText="1"/>
      <protection locked="0"/>
    </xf>
    <xf numFmtId="3" fontId="40" fillId="0" borderId="28" xfId="0" applyNumberFormat="1" applyFont="1" applyBorder="1" applyAlignment="1">
      <alignment horizontal="right" wrapText="1"/>
    </xf>
    <xf numFmtId="0" fontId="41" fillId="11" borderId="28" xfId="0" applyFont="1" applyFill="1" applyBorder="1" applyAlignment="1" applyProtection="1">
      <alignment horizontal="left" wrapText="1"/>
      <protection locked="0"/>
    </xf>
    <xf numFmtId="3" fontId="41" fillId="11" borderId="31" xfId="0" applyNumberFormat="1" applyFont="1" applyFill="1" applyBorder="1" applyAlignment="1">
      <alignment horizontal="right" wrapText="1"/>
    </xf>
    <xf numFmtId="0" fontId="42" fillId="8" borderId="1" xfId="0" applyFont="1" applyFill="1" applyBorder="1" applyAlignment="1" applyProtection="1">
      <alignment horizontal="center" vertical="center" wrapText="1"/>
      <protection locked="0"/>
    </xf>
    <xf numFmtId="0" fontId="42" fillId="8" borderId="9" xfId="0" applyFont="1" applyFill="1" applyBorder="1" applyAlignment="1" applyProtection="1">
      <alignment horizontal="center" vertical="center" wrapText="1"/>
      <protection locked="0"/>
    </xf>
    <xf numFmtId="0" fontId="42" fillId="8" borderId="1" xfId="0" applyFont="1" applyFill="1" applyBorder="1" applyAlignment="1" applyProtection="1">
      <alignment horizontal="center" wrapText="1"/>
      <protection locked="0"/>
    </xf>
    <xf numFmtId="0" fontId="42" fillId="8" borderId="31" xfId="0" applyFont="1" applyFill="1" applyBorder="1" applyAlignment="1" applyProtection="1">
      <alignment horizontal="center" wrapText="1"/>
      <protection locked="0"/>
    </xf>
    <xf numFmtId="0" fontId="42" fillId="8" borderId="35" xfId="0" applyFont="1" applyFill="1" applyBorder="1" applyAlignment="1" applyProtection="1">
      <alignment horizontal="center" vertical="center" wrapText="1"/>
      <protection locked="0"/>
    </xf>
    <xf numFmtId="0" fontId="42" fillId="8" borderId="36" xfId="0" applyFont="1" applyFill="1" applyBorder="1" applyAlignment="1" applyProtection="1">
      <alignment horizontal="center" vertical="center" wrapText="1"/>
      <protection locked="0"/>
    </xf>
    <xf numFmtId="0" fontId="42" fillId="8" borderId="37" xfId="0" applyFont="1" applyFill="1" applyBorder="1" applyAlignment="1" applyProtection="1">
      <alignment horizontal="center" vertical="center" wrapText="1"/>
      <protection locked="0"/>
    </xf>
    <xf numFmtId="0" fontId="42" fillId="8" borderId="44" xfId="0" applyFont="1" applyFill="1" applyBorder="1" applyAlignment="1" applyProtection="1">
      <alignment horizontal="center" vertical="center" wrapText="1"/>
      <protection locked="0"/>
    </xf>
    <xf numFmtId="41" fontId="0" fillId="0" borderId="1" xfId="0" applyNumberFormat="1" applyBorder="1" applyAlignment="1">
      <alignment horizontal="justify" vertical="center"/>
    </xf>
    <xf numFmtId="0" fontId="16" fillId="0" borderId="1" xfId="0" applyFont="1" applyBorder="1" applyAlignment="1">
      <alignment horizontal="left" vertical="center" wrapText="1"/>
    </xf>
    <xf numFmtId="0" fontId="29" fillId="21" borderId="1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23" fillId="22" borderId="1" xfId="0" applyFont="1" applyFill="1" applyBorder="1" applyAlignment="1">
      <alignment horizontal="center" wrapText="1"/>
    </xf>
    <xf numFmtId="0" fontId="5" fillId="21" borderId="1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29" fillId="21" borderId="9" xfId="0" applyFont="1" applyFill="1" applyBorder="1" applyAlignment="1">
      <alignment horizontal="left" vertical="center" wrapText="1"/>
    </xf>
    <xf numFmtId="0" fontId="5" fillId="21" borderId="10" xfId="0" applyFont="1" applyFill="1" applyBorder="1" applyAlignment="1">
      <alignment vertical="center" wrapText="1"/>
    </xf>
    <xf numFmtId="0" fontId="5" fillId="21" borderId="5" xfId="0" applyFont="1" applyFill="1" applyBorder="1" applyAlignment="1">
      <alignment vertical="center" wrapText="1"/>
    </xf>
    <xf numFmtId="0" fontId="29" fillId="23" borderId="9" xfId="0" applyFont="1" applyFill="1" applyBorder="1" applyAlignment="1">
      <alignment horizontal="center" vertical="center" wrapText="1"/>
    </xf>
    <xf numFmtId="0" fontId="29" fillId="23" borderId="10" xfId="0" applyFont="1" applyFill="1" applyBorder="1" applyAlignment="1">
      <alignment horizontal="center" vertical="center" wrapText="1"/>
    </xf>
    <xf numFmtId="0" fontId="29" fillId="23" borderId="5" xfId="0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  <xf numFmtId="0" fontId="16" fillId="11" borderId="5" xfId="0" applyFont="1" applyFill="1" applyBorder="1" applyAlignment="1">
      <alignment horizontal="center" vertical="center"/>
    </xf>
    <xf numFmtId="0" fontId="39" fillId="8" borderId="25" xfId="0" applyFont="1" applyFill="1" applyBorder="1" applyAlignment="1" applyProtection="1">
      <alignment horizontal="center" vertical="center" wrapText="1"/>
      <protection locked="0"/>
    </xf>
    <xf numFmtId="0" fontId="39" fillId="8" borderId="26" xfId="0" applyFont="1" applyFill="1" applyBorder="1" applyAlignment="1" applyProtection="1">
      <alignment horizontal="center" vertical="center" wrapText="1"/>
      <protection locked="0"/>
    </xf>
    <xf numFmtId="0" fontId="39" fillId="8" borderId="27" xfId="0" applyFont="1" applyFill="1" applyBorder="1" applyAlignment="1" applyProtection="1">
      <alignment horizontal="center" vertical="center" wrapText="1"/>
      <protection locked="0"/>
    </xf>
    <xf numFmtId="0" fontId="39" fillId="8" borderId="28" xfId="0" applyFont="1" applyFill="1" applyBorder="1" applyAlignment="1" applyProtection="1">
      <alignment horizontal="center" vertical="center" wrapText="1"/>
      <protection locked="0"/>
    </xf>
    <xf numFmtId="0" fontId="39" fillId="8" borderId="29" xfId="0" applyFont="1" applyFill="1" applyBorder="1" applyAlignment="1" applyProtection="1">
      <alignment horizontal="center" vertical="center" wrapText="1"/>
      <protection locked="0"/>
    </xf>
    <xf numFmtId="0" fontId="39" fillId="8" borderId="28" xfId="0" applyFont="1" applyFill="1" applyBorder="1" applyAlignment="1" applyProtection="1">
      <alignment horizontal="center" wrapText="1"/>
      <protection locked="0"/>
    </xf>
    <xf numFmtId="0" fontId="39" fillId="8" borderId="30" xfId="0" applyFont="1" applyFill="1" applyBorder="1" applyAlignment="1" applyProtection="1">
      <alignment horizontal="center" wrapText="1"/>
      <protection locked="0"/>
    </xf>
    <xf numFmtId="0" fontId="39" fillId="8" borderId="25" xfId="0" applyFont="1" applyFill="1" applyBorder="1" applyAlignment="1" applyProtection="1">
      <alignment horizontal="center" wrapText="1"/>
      <protection locked="0"/>
    </xf>
    <xf numFmtId="0" fontId="39" fillId="8" borderId="26" xfId="0" applyFont="1" applyFill="1" applyBorder="1" applyAlignment="1" applyProtection="1">
      <alignment horizontal="center" wrapText="1"/>
      <protection locked="0"/>
    </xf>
    <xf numFmtId="0" fontId="39" fillId="8" borderId="27" xfId="0" applyFont="1" applyFill="1" applyBorder="1" applyAlignment="1" applyProtection="1">
      <alignment horizontal="center" wrapText="1"/>
      <protection locked="0"/>
    </xf>
    <xf numFmtId="0" fontId="40" fillId="16" borderId="25" xfId="0" applyFont="1" applyFill="1" applyBorder="1" applyAlignment="1" applyProtection="1">
      <alignment horizontal="left" wrapText="1"/>
      <protection locked="0"/>
    </xf>
    <xf numFmtId="0" fontId="40" fillId="16" borderId="26" xfId="0" applyFont="1" applyFill="1" applyBorder="1" applyAlignment="1" applyProtection="1">
      <alignment horizontal="left" wrapText="1"/>
      <protection locked="0"/>
    </xf>
    <xf numFmtId="0" fontId="40" fillId="16" borderId="27" xfId="0" applyFont="1" applyFill="1" applyBorder="1" applyAlignment="1" applyProtection="1">
      <alignment horizontal="left" wrapText="1"/>
      <protection locked="0"/>
    </xf>
    <xf numFmtId="0" fontId="32" fillId="11" borderId="13" xfId="0" applyFont="1" applyFill="1" applyBorder="1" applyAlignment="1" applyProtection="1">
      <alignment horizontal="center" vertical="center"/>
      <protection locked="0"/>
    </xf>
    <xf numFmtId="0" fontId="32" fillId="11" borderId="40" xfId="0" applyFont="1" applyFill="1" applyBorder="1" applyAlignment="1" applyProtection="1">
      <alignment horizontal="center" vertical="center"/>
      <protection locked="0"/>
    </xf>
    <xf numFmtId="0" fontId="42" fillId="8" borderId="38" xfId="0" applyFont="1" applyFill="1" applyBorder="1" applyAlignment="1" applyProtection="1">
      <alignment horizontal="center" vertical="center" wrapText="1"/>
      <protection locked="0"/>
    </xf>
    <xf numFmtId="0" fontId="42" fillId="8" borderId="39" xfId="0" applyFont="1" applyFill="1" applyBorder="1" applyAlignment="1" applyProtection="1">
      <alignment horizontal="center" vertical="center" wrapText="1"/>
      <protection locked="0"/>
    </xf>
    <xf numFmtId="0" fontId="42" fillId="8" borderId="42" xfId="0" applyFont="1" applyFill="1" applyBorder="1" applyAlignment="1" applyProtection="1">
      <alignment horizontal="center" vertical="center" wrapText="1"/>
      <protection locked="0"/>
    </xf>
    <xf numFmtId="0" fontId="42" fillId="8" borderId="21" xfId="0" applyFont="1" applyFill="1" applyBorder="1" applyAlignment="1" applyProtection="1">
      <alignment horizontal="center" vertical="center" wrapText="1"/>
      <protection locked="0"/>
    </xf>
    <xf numFmtId="0" fontId="42" fillId="8" borderId="41" xfId="0" applyFont="1" applyFill="1" applyBorder="1" applyAlignment="1" applyProtection="1">
      <alignment horizontal="center" vertical="center" wrapText="1"/>
      <protection locked="0"/>
    </xf>
    <xf numFmtId="0" fontId="32" fillId="11" borderId="16" xfId="0" applyFont="1" applyFill="1" applyBorder="1" applyAlignment="1" applyProtection="1">
      <alignment horizontal="center" vertical="center"/>
      <protection locked="0"/>
    </xf>
    <xf numFmtId="0" fontId="42" fillId="8" borderId="22" xfId="0" applyFont="1" applyFill="1" applyBorder="1" applyAlignment="1" applyProtection="1">
      <alignment horizontal="center" vertical="center" wrapText="1"/>
      <protection locked="0"/>
    </xf>
    <xf numFmtId="0" fontId="42" fillId="8" borderId="32" xfId="0" applyFont="1" applyFill="1" applyBorder="1" applyAlignment="1" applyProtection="1">
      <alignment horizontal="center" vertical="center" wrapText="1"/>
      <protection locked="0"/>
    </xf>
    <xf numFmtId="0" fontId="42" fillId="8" borderId="33" xfId="0" applyFont="1" applyFill="1" applyBorder="1" applyAlignment="1" applyProtection="1">
      <alignment horizontal="center" vertical="center" wrapText="1"/>
      <protection locked="0"/>
    </xf>
    <xf numFmtId="0" fontId="42" fillId="8" borderId="6" xfId="0" applyFont="1" applyFill="1" applyBorder="1" applyAlignment="1" applyProtection="1">
      <alignment horizontal="center" vertical="center" wrapText="1"/>
      <protection locked="0"/>
    </xf>
    <xf numFmtId="0" fontId="42" fillId="8" borderId="7" xfId="0" applyFont="1" applyFill="1" applyBorder="1" applyAlignment="1" applyProtection="1">
      <alignment horizontal="center" vertical="center" wrapText="1"/>
      <protection locked="0"/>
    </xf>
    <xf numFmtId="0" fontId="42" fillId="8" borderId="43" xfId="0" applyFont="1" applyFill="1" applyBorder="1" applyAlignment="1" applyProtection="1">
      <alignment horizontal="center" vertical="center" wrapText="1"/>
      <protection locked="0"/>
    </xf>
    <xf numFmtId="0" fontId="42" fillId="8" borderId="15" xfId="0" applyFont="1" applyFill="1" applyBorder="1" applyAlignment="1" applyProtection="1">
      <alignment horizontal="center" vertical="center" wrapText="1"/>
      <protection locked="0"/>
    </xf>
    <xf numFmtId="0" fontId="42" fillId="8" borderId="16" xfId="0" applyFont="1" applyFill="1" applyBorder="1" applyAlignment="1" applyProtection="1">
      <alignment horizontal="center" vertical="center" wrapText="1"/>
      <protection locked="0"/>
    </xf>
    <xf numFmtId="0" fontId="32" fillId="0" borderId="24" xfId="0" applyFont="1" applyBorder="1" applyAlignment="1" applyProtection="1">
      <alignment horizontal="center"/>
      <protection locked="0"/>
    </xf>
    <xf numFmtId="0" fontId="32" fillId="0" borderId="14" xfId="0" applyFont="1" applyBorder="1" applyAlignment="1" applyProtection="1">
      <alignment horizontal="center"/>
      <protection locked="0"/>
    </xf>
    <xf numFmtId="0" fontId="32" fillId="0" borderId="34" xfId="0" applyFont="1" applyBorder="1" applyAlignment="1" applyProtection="1">
      <alignment horizontal="center"/>
      <protection locked="0"/>
    </xf>
    <xf numFmtId="0" fontId="36" fillId="8" borderId="6" xfId="0" applyFont="1" applyFill="1" applyBorder="1" applyAlignment="1" applyProtection="1">
      <alignment horizontal="center" vertical="center" wrapText="1"/>
      <protection locked="0"/>
    </xf>
    <xf numFmtId="0" fontId="36" fillId="8" borderId="7" xfId="0" applyFont="1" applyFill="1" applyBorder="1" applyAlignment="1" applyProtection="1">
      <alignment horizontal="center" vertical="center" wrapText="1"/>
      <protection locked="0"/>
    </xf>
    <xf numFmtId="0" fontId="11" fillId="9" borderId="1" xfId="3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 wrapText="1"/>
    </xf>
    <xf numFmtId="0" fontId="13" fillId="14" borderId="1" xfId="3" applyFont="1" applyFill="1" applyBorder="1" applyAlignment="1">
      <alignment horizontal="center"/>
    </xf>
    <xf numFmtId="0" fontId="13" fillId="12" borderId="1" xfId="3" applyFont="1" applyFill="1" applyBorder="1" applyAlignment="1">
      <alignment horizontal="center"/>
    </xf>
    <xf numFmtId="0" fontId="0" fillId="0" borderId="1" xfId="0" applyBorder="1" applyAlignment="1">
      <alignment horizontal="justify" vertical="top" wrapText="1"/>
    </xf>
    <xf numFmtId="165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0" fontId="31" fillId="8" borderId="1" xfId="3" applyFont="1" applyFill="1" applyBorder="1" applyAlignment="1">
      <alignment horizontal="center" wrapText="1"/>
    </xf>
    <xf numFmtId="0" fontId="13" fillId="10" borderId="1" xfId="3" applyFont="1" applyFill="1" applyBorder="1" applyAlignment="1">
      <alignment horizontal="center"/>
    </xf>
    <xf numFmtId="0" fontId="14" fillId="0" borderId="1" xfId="0" applyFont="1" applyBorder="1" applyAlignment="1">
      <alignment horizontal="justify" vertical="top" wrapText="1"/>
    </xf>
  </cellXfs>
  <cellStyles count="4">
    <cellStyle name="60% - Énfasis5" xfId="3" builtinId="48"/>
    <cellStyle name="Moneda [0] 2" xfId="1" xr:uid="{F296482B-B682-46BF-B35A-656294DE2A47}"/>
    <cellStyle name="Normal" xfId="0" builtinId="0"/>
    <cellStyle name="Porcentaje" xfId="2" builtinId="5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9FCA-3B43-4967-9298-A3FA779339F7}">
  <dimension ref="A1:D51"/>
  <sheetViews>
    <sheetView showOutlineSymbols="0" workbookViewId="0">
      <selection activeCell="A23" sqref="A23"/>
    </sheetView>
  </sheetViews>
  <sheetFormatPr baseColWidth="10" defaultColWidth="11.5703125" defaultRowHeight="15" x14ac:dyDescent="0.25"/>
  <cols>
    <col min="1" max="1" width="53.28515625" style="1" customWidth="1"/>
    <col min="2" max="2" width="44.28515625" style="1" customWidth="1"/>
    <col min="3" max="3" width="37.28515625" style="1" customWidth="1"/>
    <col min="4" max="4" width="45.7109375" style="1" customWidth="1"/>
    <col min="5" max="16384" width="11.5703125" style="1"/>
  </cols>
  <sheetData>
    <row r="1" spans="1:4" ht="18.75" x14ac:dyDescent="0.3">
      <c r="A1" s="42" t="s">
        <v>162</v>
      </c>
      <c r="B1" s="42" t="s">
        <v>0</v>
      </c>
      <c r="C1" s="42" t="s">
        <v>1</v>
      </c>
      <c r="D1" s="42" t="s">
        <v>2</v>
      </c>
    </row>
    <row r="2" spans="1:4" ht="18.75" customHeight="1" x14ac:dyDescent="0.25">
      <c r="A2" s="137" t="s">
        <v>161</v>
      </c>
      <c r="B2" s="138"/>
      <c r="C2" s="138"/>
      <c r="D2" s="139"/>
    </row>
    <row r="3" spans="1:4" ht="15.75" x14ac:dyDescent="0.25">
      <c r="A3" s="125" t="s">
        <v>163</v>
      </c>
      <c r="B3" s="43"/>
      <c r="C3" s="43"/>
      <c r="D3" s="44"/>
    </row>
    <row r="4" spans="1:4" ht="15.75" x14ac:dyDescent="0.3">
      <c r="A4" s="20"/>
      <c r="B4" s="21"/>
      <c r="C4" s="22"/>
      <c r="D4" s="21"/>
    </row>
    <row r="5" spans="1:4" ht="18.75" customHeight="1" x14ac:dyDescent="0.25">
      <c r="A5" s="137" t="s">
        <v>165</v>
      </c>
      <c r="B5" s="138"/>
      <c r="C5" s="138"/>
      <c r="D5" s="139"/>
    </row>
    <row r="6" spans="1:4" ht="18.75" x14ac:dyDescent="0.3">
      <c r="A6" s="128"/>
      <c r="B6" s="128" t="s">
        <v>0</v>
      </c>
      <c r="C6" s="128" t="s">
        <v>1</v>
      </c>
      <c r="D6" s="128" t="s">
        <v>2</v>
      </c>
    </row>
    <row r="7" spans="1:4" ht="15.75" x14ac:dyDescent="0.25">
      <c r="A7" s="127" t="s">
        <v>164</v>
      </c>
      <c r="B7" s="23"/>
      <c r="C7" s="23"/>
      <c r="D7" s="23"/>
    </row>
    <row r="8" spans="1:4" s="130" customFormat="1" ht="15.75" x14ac:dyDescent="0.25">
      <c r="A8" s="126"/>
      <c r="B8" s="129"/>
      <c r="C8" s="129"/>
      <c r="D8" s="129"/>
    </row>
    <row r="9" spans="1:4" s="130" customFormat="1" ht="15.75" x14ac:dyDescent="0.25">
      <c r="A9" s="131"/>
      <c r="B9" s="132"/>
      <c r="C9" s="132"/>
      <c r="D9" s="133"/>
    </row>
    <row r="10" spans="1:4" ht="15.75" x14ac:dyDescent="0.25">
      <c r="A10" s="134" t="s">
        <v>167</v>
      </c>
      <c r="B10" s="135"/>
      <c r="C10" s="135"/>
      <c r="D10" s="136"/>
    </row>
    <row r="11" spans="1:4" ht="18.75" x14ac:dyDescent="0.3">
      <c r="A11" s="42" t="s">
        <v>156</v>
      </c>
      <c r="B11" s="42" t="s">
        <v>0</v>
      </c>
      <c r="C11" s="42" t="s">
        <v>1</v>
      </c>
      <c r="D11" s="42" t="s">
        <v>2</v>
      </c>
    </row>
    <row r="12" spans="1:4" ht="15.75" x14ac:dyDescent="0.25">
      <c r="A12" s="47" t="s">
        <v>94</v>
      </c>
      <c r="B12" s="48"/>
      <c r="C12" s="48"/>
      <c r="D12" s="48"/>
    </row>
    <row r="13" spans="1:4" ht="33.75" customHeight="1" x14ac:dyDescent="0.25">
      <c r="A13" s="126" t="s">
        <v>157</v>
      </c>
      <c r="B13" s="25"/>
      <c r="C13" s="25"/>
      <c r="D13" s="25"/>
    </row>
    <row r="14" spans="1:4" ht="31.5" customHeight="1" x14ac:dyDescent="0.25">
      <c r="A14" s="126" t="s">
        <v>158</v>
      </c>
      <c r="B14" s="25"/>
      <c r="C14" s="19"/>
      <c r="D14" s="25"/>
    </row>
    <row r="15" spans="1:4" ht="32.25" customHeight="1" x14ac:dyDescent="0.25">
      <c r="A15" s="126" t="s">
        <v>160</v>
      </c>
      <c r="B15" s="26"/>
      <c r="C15" s="26"/>
      <c r="D15" s="25"/>
    </row>
    <row r="16" spans="1:4" ht="34.5" customHeight="1" x14ac:dyDescent="0.25">
      <c r="A16" s="126" t="s">
        <v>159</v>
      </c>
      <c r="B16" s="25"/>
      <c r="C16" s="25"/>
      <c r="D16" s="25"/>
    </row>
    <row r="17" spans="1:4" ht="15.75" x14ac:dyDescent="0.25">
      <c r="A17" s="134" t="s">
        <v>166</v>
      </c>
      <c r="B17" s="135"/>
      <c r="C17" s="135"/>
      <c r="D17" s="136"/>
    </row>
    <row r="18" spans="1:4" ht="18.75" x14ac:dyDescent="0.3">
      <c r="A18" s="42" t="s">
        <v>156</v>
      </c>
      <c r="B18" s="42" t="s">
        <v>0</v>
      </c>
      <c r="C18" s="42" t="s">
        <v>1</v>
      </c>
      <c r="D18" s="42" t="s">
        <v>2</v>
      </c>
    </row>
    <row r="19" spans="1:4" ht="15.75" x14ac:dyDescent="0.25">
      <c r="A19" s="47" t="s">
        <v>95</v>
      </c>
      <c r="B19" s="49"/>
      <c r="C19" s="49"/>
      <c r="D19" s="49"/>
    </row>
    <row r="20" spans="1:4" ht="15.75" x14ac:dyDescent="0.25">
      <c r="A20" s="126" t="s">
        <v>157</v>
      </c>
      <c r="B20" s="19"/>
      <c r="C20" s="19"/>
      <c r="D20" s="27"/>
    </row>
    <row r="21" spans="1:4" ht="15.75" x14ac:dyDescent="0.25">
      <c r="A21" s="126" t="s">
        <v>158</v>
      </c>
      <c r="B21" s="25"/>
      <c r="C21" s="25"/>
      <c r="D21" s="28"/>
    </row>
    <row r="22" spans="1:4" ht="15.75" x14ac:dyDescent="0.25">
      <c r="A22" s="126" t="s">
        <v>160</v>
      </c>
      <c r="B22" s="21"/>
      <c r="C22" s="19"/>
      <c r="D22" s="27"/>
    </row>
    <row r="23" spans="1:4" ht="15.75" x14ac:dyDescent="0.25">
      <c r="A23" s="126" t="s">
        <v>159</v>
      </c>
      <c r="B23" s="21"/>
      <c r="C23" s="19"/>
      <c r="D23" s="25"/>
    </row>
    <row r="24" spans="1:4" ht="21.75" customHeight="1" x14ac:dyDescent="0.25">
      <c r="A24" s="134" t="s">
        <v>168</v>
      </c>
      <c r="B24" s="135"/>
      <c r="C24" s="135"/>
      <c r="D24" s="136"/>
    </row>
    <row r="25" spans="1:4" ht="28.9" customHeight="1" x14ac:dyDescent="0.3">
      <c r="A25" s="42" t="s">
        <v>156</v>
      </c>
      <c r="B25" s="42" t="s">
        <v>0</v>
      </c>
      <c r="C25" s="42" t="s">
        <v>1</v>
      </c>
      <c r="D25" s="42" t="s">
        <v>2</v>
      </c>
    </row>
    <row r="26" spans="1:4" ht="15.75" x14ac:dyDescent="0.25">
      <c r="A26" s="47" t="s">
        <v>96</v>
      </c>
      <c r="B26" s="49"/>
      <c r="C26" s="49"/>
      <c r="D26" s="49"/>
    </row>
    <row r="27" spans="1:4" ht="15.75" x14ac:dyDescent="0.25">
      <c r="A27" s="126" t="s">
        <v>157</v>
      </c>
      <c r="B27" s="25"/>
      <c r="C27" s="19"/>
      <c r="D27" s="24"/>
    </row>
    <row r="28" spans="1:4" ht="15.75" x14ac:dyDescent="0.25">
      <c r="A28" s="126" t="s">
        <v>158</v>
      </c>
      <c r="B28" s="25"/>
      <c r="C28" s="19"/>
      <c r="D28" s="24"/>
    </row>
    <row r="29" spans="1:4" ht="15.75" x14ac:dyDescent="0.25">
      <c r="A29" s="126" t="s">
        <v>160</v>
      </c>
      <c r="B29" s="25"/>
      <c r="C29" s="19"/>
      <c r="D29" s="24"/>
    </row>
    <row r="30" spans="1:4" ht="15.75" x14ac:dyDescent="0.25">
      <c r="A30" s="126" t="s">
        <v>159</v>
      </c>
      <c r="B30" s="25"/>
      <c r="C30" s="19"/>
      <c r="D30" s="24"/>
    </row>
    <row r="31" spans="1:4" ht="15.75" x14ac:dyDescent="0.25">
      <c r="A31" s="134" t="s">
        <v>171</v>
      </c>
      <c r="B31" s="135"/>
      <c r="C31" s="135"/>
      <c r="D31" s="136"/>
    </row>
    <row r="32" spans="1:4" ht="18.75" x14ac:dyDescent="0.3">
      <c r="A32" s="42" t="s">
        <v>156</v>
      </c>
      <c r="B32" s="42" t="s">
        <v>0</v>
      </c>
      <c r="C32" s="42" t="s">
        <v>1</v>
      </c>
      <c r="D32" s="42" t="s">
        <v>2</v>
      </c>
    </row>
    <row r="33" spans="1:4" ht="15.75" x14ac:dyDescent="0.25">
      <c r="A33" s="47" t="s">
        <v>97</v>
      </c>
      <c r="B33" s="49"/>
      <c r="C33" s="49"/>
      <c r="D33" s="49"/>
    </row>
    <row r="34" spans="1:4" ht="15.75" x14ac:dyDescent="0.25">
      <c r="A34" s="126" t="s">
        <v>157</v>
      </c>
      <c r="B34" s="4"/>
      <c r="C34" s="4"/>
      <c r="D34" s="24"/>
    </row>
    <row r="35" spans="1:4" ht="15.75" x14ac:dyDescent="0.25">
      <c r="A35" s="126" t="s">
        <v>158</v>
      </c>
      <c r="B35" s="25"/>
      <c r="C35" s="4"/>
      <c r="D35" s="24"/>
    </row>
    <row r="36" spans="1:4" ht="15.75" x14ac:dyDescent="0.25">
      <c r="A36" s="126" t="s">
        <v>160</v>
      </c>
      <c r="B36" s="27"/>
      <c r="C36" s="24"/>
      <c r="D36" s="25"/>
    </row>
    <row r="37" spans="1:4" ht="15.75" x14ac:dyDescent="0.25">
      <c r="A37" s="126" t="s">
        <v>159</v>
      </c>
      <c r="B37" s="27"/>
      <c r="C37" s="24"/>
      <c r="D37" s="25"/>
    </row>
    <row r="38" spans="1:4" ht="15.75" x14ac:dyDescent="0.25">
      <c r="A38" s="134" t="s">
        <v>170</v>
      </c>
      <c r="B38" s="135"/>
      <c r="C38" s="135"/>
      <c r="D38" s="136"/>
    </row>
    <row r="39" spans="1:4" ht="18.75" x14ac:dyDescent="0.3">
      <c r="A39" s="42" t="s">
        <v>156</v>
      </c>
      <c r="B39" s="42" t="s">
        <v>0</v>
      </c>
      <c r="C39" s="42" t="s">
        <v>1</v>
      </c>
      <c r="D39" s="42" t="s">
        <v>2</v>
      </c>
    </row>
    <row r="40" spans="1:4" ht="15.75" x14ac:dyDescent="0.25">
      <c r="A40" s="47" t="s">
        <v>98</v>
      </c>
      <c r="B40" s="49"/>
      <c r="C40" s="49"/>
      <c r="D40" s="49"/>
    </row>
    <row r="41" spans="1:4" ht="15.75" x14ac:dyDescent="0.25">
      <c r="A41" s="126" t="s">
        <v>157</v>
      </c>
      <c r="B41" s="4"/>
      <c r="C41" s="4"/>
      <c r="D41" s="24"/>
    </row>
    <row r="42" spans="1:4" ht="15.75" x14ac:dyDescent="0.25">
      <c r="A42" s="126" t="s">
        <v>158</v>
      </c>
      <c r="B42" s="4"/>
      <c r="C42" s="4"/>
      <c r="D42" s="24"/>
    </row>
    <row r="43" spans="1:4" ht="15.75" x14ac:dyDescent="0.25">
      <c r="A43" s="126" t="s">
        <v>160</v>
      </c>
      <c r="B43" s="4"/>
      <c r="C43" s="4"/>
      <c r="D43" s="24"/>
    </row>
    <row r="44" spans="1:4" ht="15.75" x14ac:dyDescent="0.25">
      <c r="A44" s="126" t="s">
        <v>159</v>
      </c>
      <c r="B44" s="4"/>
      <c r="C44" s="4"/>
      <c r="D44" s="24"/>
    </row>
    <row r="45" spans="1:4" ht="15.75" x14ac:dyDescent="0.25">
      <c r="A45" s="134" t="s">
        <v>169</v>
      </c>
      <c r="B45" s="135"/>
      <c r="C45" s="135"/>
      <c r="D45" s="136"/>
    </row>
    <row r="46" spans="1:4" ht="18.75" x14ac:dyDescent="0.3">
      <c r="A46" s="42" t="s">
        <v>156</v>
      </c>
      <c r="B46" s="42" t="s">
        <v>0</v>
      </c>
      <c r="C46" s="42" t="s">
        <v>1</v>
      </c>
      <c r="D46" s="42" t="s">
        <v>2</v>
      </c>
    </row>
    <row r="47" spans="1:4" ht="15.75" x14ac:dyDescent="0.25">
      <c r="A47" s="47" t="s">
        <v>74</v>
      </c>
      <c r="B47" s="49"/>
      <c r="C47" s="49"/>
      <c r="D47" s="49"/>
    </row>
    <row r="48" spans="1:4" ht="15.75" x14ac:dyDescent="0.25">
      <c r="A48" s="126" t="s">
        <v>157</v>
      </c>
      <c r="B48" s="4"/>
      <c r="C48" s="4"/>
      <c r="D48" s="24"/>
    </row>
    <row r="49" spans="1:4" ht="15.75" x14ac:dyDescent="0.25">
      <c r="A49" s="126" t="s">
        <v>158</v>
      </c>
      <c r="B49" s="4"/>
      <c r="C49" s="4"/>
      <c r="D49" s="24"/>
    </row>
    <row r="50" spans="1:4" ht="15.75" x14ac:dyDescent="0.25">
      <c r="A50" s="126" t="s">
        <v>160</v>
      </c>
      <c r="B50" s="4"/>
      <c r="C50" s="4"/>
      <c r="D50" s="24"/>
    </row>
    <row r="51" spans="1:4" ht="16.5" customHeight="1" x14ac:dyDescent="0.25">
      <c r="A51" s="126" t="s">
        <v>159</v>
      </c>
      <c r="B51" s="29"/>
      <c r="C51" s="29"/>
      <c r="D51" s="24"/>
    </row>
  </sheetData>
  <mergeCells count="8">
    <mergeCell ref="A45:D45"/>
    <mergeCell ref="A24:D24"/>
    <mergeCell ref="A31:D31"/>
    <mergeCell ref="A38:D38"/>
    <mergeCell ref="A2:D2"/>
    <mergeCell ref="A5:D5"/>
    <mergeCell ref="A10:D10"/>
    <mergeCell ref="A17:D17"/>
  </mergeCells>
  <phoneticPr fontId="10" type="noConversion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26C4F-F656-4AC1-9907-5496B58541FC}">
  <dimension ref="A1:AC35"/>
  <sheetViews>
    <sheetView showOutlineSymbols="0" workbookViewId="0">
      <selection activeCell="A27" sqref="A27"/>
    </sheetView>
  </sheetViews>
  <sheetFormatPr baseColWidth="10" defaultRowHeight="12" x14ac:dyDescent="0.2"/>
  <cols>
    <col min="1" max="1" width="37.85546875" style="41" bestFit="1" customWidth="1"/>
    <col min="2" max="25" width="5.85546875" style="40" customWidth="1"/>
    <col min="26" max="16384" width="11.42578125" style="40"/>
  </cols>
  <sheetData>
    <row r="1" spans="1:29" ht="15" customHeight="1" x14ac:dyDescent="0.25">
      <c r="A1" s="50" t="s">
        <v>53</v>
      </c>
      <c r="B1" s="51" t="s">
        <v>4</v>
      </c>
      <c r="C1" s="52" t="s">
        <v>5</v>
      </c>
      <c r="D1" s="52" t="s">
        <v>6</v>
      </c>
      <c r="E1" s="52" t="s">
        <v>7</v>
      </c>
      <c r="F1" s="52" t="s">
        <v>8</v>
      </c>
      <c r="G1" s="52" t="s">
        <v>9</v>
      </c>
      <c r="H1" s="52" t="s">
        <v>10</v>
      </c>
      <c r="I1" s="52" t="s">
        <v>11</v>
      </c>
      <c r="J1" s="52" t="s">
        <v>12</v>
      </c>
      <c r="K1" s="52" t="s">
        <v>13</v>
      </c>
      <c r="L1" s="52" t="s">
        <v>14</v>
      </c>
      <c r="M1" s="52" t="s">
        <v>15</v>
      </c>
      <c r="N1" s="52" t="s">
        <v>16</v>
      </c>
      <c r="O1" s="52" t="s">
        <v>17</v>
      </c>
      <c r="P1" s="52" t="s">
        <v>18</v>
      </c>
      <c r="Q1" s="52" t="s">
        <v>19</v>
      </c>
      <c r="R1" s="52" t="s">
        <v>20</v>
      </c>
      <c r="S1" s="52" t="s">
        <v>21</v>
      </c>
      <c r="T1" s="52" t="s">
        <v>22</v>
      </c>
      <c r="U1" s="52" t="s">
        <v>23</v>
      </c>
      <c r="V1" s="52" t="s">
        <v>24</v>
      </c>
      <c r="W1" s="52" t="s">
        <v>25</v>
      </c>
      <c r="X1" s="52" t="s">
        <v>26</v>
      </c>
      <c r="Y1" s="53" t="s">
        <v>27</v>
      </c>
      <c r="Z1" s="54"/>
      <c r="AA1" s="54"/>
      <c r="AB1" s="54"/>
      <c r="AC1" s="54"/>
    </row>
    <row r="2" spans="1:29" ht="15.75" x14ac:dyDescent="0.25">
      <c r="A2" s="61" t="s">
        <v>56</v>
      </c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4"/>
      <c r="AA2" s="54"/>
      <c r="AB2" s="54"/>
      <c r="AC2" s="54"/>
    </row>
    <row r="3" spans="1:29" ht="15.75" x14ac:dyDescent="0.25">
      <c r="A3" s="57" t="s">
        <v>57</v>
      </c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4"/>
      <c r="AA3" s="54"/>
      <c r="AB3" s="54"/>
      <c r="AC3" s="54"/>
    </row>
    <row r="4" spans="1:29" ht="15.75" x14ac:dyDescent="0.25">
      <c r="A4" s="58" t="s">
        <v>99</v>
      </c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4"/>
      <c r="AA4" s="54"/>
      <c r="AB4" s="54"/>
      <c r="AC4" s="54"/>
    </row>
    <row r="5" spans="1:29" ht="15.75" x14ac:dyDescent="0.25">
      <c r="A5" s="58" t="s">
        <v>100</v>
      </c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4"/>
      <c r="AA5" s="54"/>
      <c r="AB5" s="54"/>
      <c r="AC5" s="54"/>
    </row>
    <row r="6" spans="1:29" ht="15.75" x14ac:dyDescent="0.25">
      <c r="A6" s="62" t="s">
        <v>59</v>
      </c>
      <c r="B6" s="55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4"/>
      <c r="AA6" s="54"/>
      <c r="AB6" s="54"/>
      <c r="AC6" s="54"/>
    </row>
    <row r="7" spans="1:29" ht="15.75" x14ac:dyDescent="0.25">
      <c r="A7" s="45" t="s">
        <v>58</v>
      </c>
      <c r="B7" s="55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4"/>
      <c r="AA7" s="54"/>
      <c r="AB7" s="54"/>
      <c r="AC7" s="54"/>
    </row>
    <row r="8" spans="1:29" ht="15.75" x14ac:dyDescent="0.25">
      <c r="A8" s="45" t="s">
        <v>60</v>
      </c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4"/>
      <c r="AA8" s="54"/>
      <c r="AB8" s="54"/>
      <c r="AC8" s="54"/>
    </row>
    <row r="9" spans="1:29" ht="15.75" x14ac:dyDescent="0.25">
      <c r="A9" s="58" t="s">
        <v>61</v>
      </c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4"/>
      <c r="AA9" s="54"/>
      <c r="AB9" s="54"/>
      <c r="AC9" s="54"/>
    </row>
    <row r="10" spans="1:29" ht="15.75" x14ac:dyDescent="0.25">
      <c r="A10" s="62" t="s">
        <v>62</v>
      </c>
      <c r="B10" s="55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4"/>
      <c r="AA10" s="54"/>
      <c r="AB10" s="54"/>
      <c r="AC10" s="54"/>
    </row>
    <row r="11" spans="1:29" ht="15.75" x14ac:dyDescent="0.25">
      <c r="A11" s="57" t="s">
        <v>63</v>
      </c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4"/>
      <c r="AA11" s="54"/>
      <c r="AB11" s="54"/>
      <c r="AC11" s="54"/>
    </row>
    <row r="12" spans="1:29" ht="15.75" x14ac:dyDescent="0.25">
      <c r="A12" s="57" t="s">
        <v>64</v>
      </c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4"/>
      <c r="AA12" s="54"/>
      <c r="AB12" s="54"/>
      <c r="AC12" s="54"/>
    </row>
    <row r="13" spans="1:29" ht="15.75" x14ac:dyDescent="0.25">
      <c r="A13" s="58" t="s">
        <v>65</v>
      </c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4"/>
      <c r="AA13" s="54"/>
      <c r="AB13" s="54"/>
      <c r="AC13" s="54"/>
    </row>
    <row r="14" spans="1:29" ht="15.75" x14ac:dyDescent="0.25">
      <c r="A14" s="62" t="s">
        <v>66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4"/>
      <c r="AA14" s="54"/>
      <c r="AB14" s="54"/>
      <c r="AC14" s="54"/>
    </row>
    <row r="15" spans="1:29" ht="15.75" x14ac:dyDescent="0.25">
      <c r="A15" s="45" t="s">
        <v>86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4"/>
      <c r="AA15" s="54"/>
      <c r="AB15" s="54"/>
      <c r="AC15" s="54"/>
    </row>
    <row r="16" spans="1:29" ht="15.75" x14ac:dyDescent="0.25">
      <c r="A16" s="45" t="s">
        <v>67</v>
      </c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4"/>
      <c r="AA16" s="54"/>
      <c r="AB16" s="54"/>
      <c r="AC16" s="54"/>
    </row>
    <row r="17" spans="1:29" ht="15.75" x14ac:dyDescent="0.25">
      <c r="A17" s="57" t="s">
        <v>68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4"/>
      <c r="AA17" s="54"/>
      <c r="AB17" s="54"/>
      <c r="AC17" s="54"/>
    </row>
    <row r="18" spans="1:29" ht="15.75" x14ac:dyDescent="0.25">
      <c r="A18" s="57" t="s">
        <v>69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4"/>
      <c r="AA18" s="54"/>
      <c r="AB18" s="54"/>
      <c r="AC18" s="54"/>
    </row>
    <row r="19" spans="1:29" ht="15.75" x14ac:dyDescent="0.25">
      <c r="A19" s="62" t="s">
        <v>73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4"/>
      <c r="AA19" s="54"/>
      <c r="AB19" s="54"/>
      <c r="AC19" s="54"/>
    </row>
    <row r="20" spans="1:29" ht="15.75" x14ac:dyDescent="0.25">
      <c r="A20" s="45" t="s">
        <v>70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4"/>
      <c r="AA20" s="54"/>
      <c r="AB20" s="54"/>
      <c r="AC20" s="54"/>
    </row>
    <row r="21" spans="1:29" ht="15.75" x14ac:dyDescent="0.25">
      <c r="A21" s="46" t="s">
        <v>71</v>
      </c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4"/>
      <c r="AA21" s="54"/>
      <c r="AB21" s="54"/>
      <c r="AC21" s="54"/>
    </row>
    <row r="22" spans="1:29" ht="15.75" x14ac:dyDescent="0.25">
      <c r="A22" s="46" t="s">
        <v>72</v>
      </c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4"/>
      <c r="AA22" s="54"/>
      <c r="AB22" s="54"/>
      <c r="AC22" s="54"/>
    </row>
    <row r="23" spans="1:29" ht="15.75" x14ac:dyDescent="0.25">
      <c r="A23" s="62" t="s">
        <v>74</v>
      </c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4"/>
      <c r="AA23" s="54"/>
      <c r="AB23" s="54"/>
      <c r="AC23" s="54"/>
    </row>
    <row r="24" spans="1:29" ht="15.75" x14ac:dyDescent="0.25">
      <c r="A24" s="45" t="s">
        <v>75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4"/>
      <c r="AA24" s="54"/>
      <c r="AB24" s="54"/>
      <c r="AC24" s="54"/>
    </row>
    <row r="25" spans="1:29" ht="15.75" x14ac:dyDescent="0.25">
      <c r="A25" s="46" t="s">
        <v>76</v>
      </c>
      <c r="B25" s="55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4"/>
      <c r="AA25" s="54"/>
      <c r="AB25" s="54"/>
      <c r="AC25" s="54"/>
    </row>
    <row r="26" spans="1:29" ht="15.75" x14ac:dyDescent="0.25">
      <c r="A26" s="46" t="s">
        <v>77</v>
      </c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4"/>
      <c r="AA26" s="54"/>
      <c r="AB26" s="54"/>
      <c r="AC26" s="54"/>
    </row>
    <row r="27" spans="1:29" ht="15.75" x14ac:dyDescent="0.25">
      <c r="A27" s="59" t="s">
        <v>78</v>
      </c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4"/>
      <c r="AA27" s="54"/>
      <c r="AB27" s="54"/>
      <c r="AC27" s="54"/>
    </row>
    <row r="28" spans="1:29" ht="15.75" x14ac:dyDescent="0.25">
      <c r="A28" s="45" t="s">
        <v>78</v>
      </c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4"/>
      <c r="AA28" s="54"/>
      <c r="AB28" s="54"/>
      <c r="AC28" s="54"/>
    </row>
    <row r="29" spans="1:29" ht="15.75" x14ac:dyDescent="0.25">
      <c r="A29" s="60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</row>
    <row r="30" spans="1:29" ht="15.75" x14ac:dyDescent="0.25">
      <c r="A30" s="60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</row>
    <row r="31" spans="1:29" ht="15.75" x14ac:dyDescent="0.25">
      <c r="A31" s="60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</row>
    <row r="32" spans="1:29" ht="15.75" x14ac:dyDescent="0.25">
      <c r="A32" s="60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</row>
    <row r="33" spans="1:29" ht="15.75" x14ac:dyDescent="0.25">
      <c r="A33" s="60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</row>
    <row r="34" spans="1:29" ht="15.75" x14ac:dyDescent="0.25">
      <c r="A34" s="60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</row>
    <row r="35" spans="1:29" ht="15.75" x14ac:dyDescent="0.25">
      <c r="A35" s="60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F914-E40B-4C66-8605-EAA9832DF2DC}">
  <dimension ref="B1:Q102"/>
  <sheetViews>
    <sheetView topLeftCell="B58" workbookViewId="0">
      <selection activeCell="L52" sqref="L52"/>
    </sheetView>
  </sheetViews>
  <sheetFormatPr baseColWidth="10" defaultRowHeight="12.75" x14ac:dyDescent="0.2"/>
  <cols>
    <col min="1" max="1" width="11.42578125" style="72"/>
    <col min="2" max="2" width="22" style="72" customWidth="1"/>
    <col min="3" max="3" width="27.28515625" style="72" customWidth="1"/>
    <col min="4" max="4" width="15.42578125" style="72" customWidth="1"/>
    <col min="5" max="14" width="16.28515625" style="72" customWidth="1"/>
    <col min="15" max="16384" width="11.42578125" style="72"/>
  </cols>
  <sheetData>
    <row r="1" spans="2:9" ht="13.5" thickBot="1" x14ac:dyDescent="0.25"/>
    <row r="2" spans="2:9" ht="15" customHeight="1" thickBot="1" x14ac:dyDescent="0.25">
      <c r="B2" s="140" t="s">
        <v>102</v>
      </c>
      <c r="C2" s="141"/>
      <c r="D2" s="142"/>
      <c r="E2" s="143" t="s">
        <v>103</v>
      </c>
      <c r="F2" s="143" t="s">
        <v>104</v>
      </c>
    </row>
    <row r="3" spans="2:9" ht="15" customHeight="1" x14ac:dyDescent="0.2">
      <c r="B3" s="101" t="s">
        <v>105</v>
      </c>
      <c r="C3" s="101" t="s">
        <v>106</v>
      </c>
      <c r="D3" s="101" t="s">
        <v>107</v>
      </c>
      <c r="E3" s="144"/>
      <c r="F3" s="144"/>
    </row>
    <row r="4" spans="2:9" x14ac:dyDescent="0.2">
      <c r="B4" s="73">
        <f>+C4+D4</f>
        <v>0</v>
      </c>
      <c r="C4" s="73">
        <f>+C19</f>
        <v>0</v>
      </c>
      <c r="D4" s="73">
        <f>+D19</f>
        <v>0</v>
      </c>
      <c r="E4" s="73">
        <f>+H19</f>
        <v>0</v>
      </c>
      <c r="F4" s="73">
        <f>+B4+E4</f>
        <v>0</v>
      </c>
    </row>
    <row r="7" spans="2:9" ht="13.5" thickBot="1" x14ac:dyDescent="0.25"/>
    <row r="8" spans="2:9" ht="13.5" thickBot="1" x14ac:dyDescent="0.25">
      <c r="B8" s="145" t="s">
        <v>108</v>
      </c>
      <c r="C8" s="147" t="s">
        <v>102</v>
      </c>
      <c r="D8" s="148"/>
      <c r="E8" s="149"/>
      <c r="F8" s="147" t="s">
        <v>103</v>
      </c>
      <c r="G8" s="148"/>
      <c r="H8" s="149"/>
      <c r="I8" s="145" t="s">
        <v>104</v>
      </c>
    </row>
    <row r="9" spans="2:9" ht="13.5" thickBot="1" x14ac:dyDescent="0.25">
      <c r="B9" s="146"/>
      <c r="C9" s="102" t="s">
        <v>106</v>
      </c>
      <c r="D9" s="102" t="s">
        <v>107</v>
      </c>
      <c r="E9" s="102" t="s">
        <v>3</v>
      </c>
      <c r="F9" s="102" t="s">
        <v>109</v>
      </c>
      <c r="G9" s="102" t="s">
        <v>110</v>
      </c>
      <c r="H9" s="102" t="s">
        <v>3</v>
      </c>
      <c r="I9" s="146"/>
    </row>
    <row r="10" spans="2:9" ht="13.5" thickBot="1" x14ac:dyDescent="0.25">
      <c r="B10" s="150" t="s">
        <v>111</v>
      </c>
      <c r="C10" s="151"/>
      <c r="D10" s="151"/>
      <c r="E10" s="151"/>
      <c r="F10" s="151"/>
      <c r="G10" s="151"/>
      <c r="H10" s="151"/>
      <c r="I10" s="152"/>
    </row>
    <row r="11" spans="2:9" ht="13.5" thickBot="1" x14ac:dyDescent="0.25">
      <c r="B11" s="103" t="s">
        <v>112</v>
      </c>
      <c r="C11" s="104"/>
      <c r="D11" s="104"/>
      <c r="E11" s="105">
        <f>H42</f>
        <v>0</v>
      </c>
      <c r="F11" s="106">
        <f>L42</f>
        <v>0</v>
      </c>
      <c r="G11" s="104">
        <f>P42</f>
        <v>0</v>
      </c>
      <c r="H11" s="105">
        <f>+F11+G11</f>
        <v>0</v>
      </c>
      <c r="I11" s="107">
        <f>+E11+H11</f>
        <v>0</v>
      </c>
    </row>
    <row r="12" spans="2:9" ht="13.5" thickBot="1" x14ac:dyDescent="0.25">
      <c r="B12" s="108" t="s">
        <v>91</v>
      </c>
      <c r="C12" s="109"/>
      <c r="D12" s="109"/>
      <c r="E12" s="110">
        <f>+H52</f>
        <v>0</v>
      </c>
      <c r="F12" s="109">
        <f>+L52</f>
        <v>0</v>
      </c>
      <c r="G12" s="109">
        <f>+P52</f>
        <v>0</v>
      </c>
      <c r="H12" s="105">
        <f t="shared" ref="H12:H16" si="0">+F12+G12</f>
        <v>0</v>
      </c>
      <c r="I12" s="107">
        <f t="shared" ref="I12:I16" si="1">+E12+H12</f>
        <v>0</v>
      </c>
    </row>
    <row r="13" spans="2:9" ht="13.5" thickBot="1" x14ac:dyDescent="0.25">
      <c r="B13" s="103" t="s">
        <v>113</v>
      </c>
      <c r="C13" s="106"/>
      <c r="D13" s="106"/>
      <c r="E13" s="111">
        <f>+H62</f>
        <v>0</v>
      </c>
      <c r="F13" s="106">
        <f>+L62</f>
        <v>0</v>
      </c>
      <c r="G13" s="106">
        <f>+P62</f>
        <v>0</v>
      </c>
      <c r="H13" s="105">
        <f t="shared" si="0"/>
        <v>0</v>
      </c>
      <c r="I13" s="107">
        <f t="shared" si="1"/>
        <v>0</v>
      </c>
    </row>
    <row r="14" spans="2:9" ht="13.5" thickBot="1" x14ac:dyDescent="0.25">
      <c r="B14" s="108" t="s">
        <v>92</v>
      </c>
      <c r="C14" s="112"/>
      <c r="D14" s="112"/>
      <c r="E14" s="113">
        <f>+H71</f>
        <v>0</v>
      </c>
      <c r="F14" s="109">
        <f>+L71</f>
        <v>0</v>
      </c>
      <c r="G14" s="109">
        <f>+P71</f>
        <v>0</v>
      </c>
      <c r="H14" s="105">
        <f t="shared" si="0"/>
        <v>0</v>
      </c>
      <c r="I14" s="107">
        <f t="shared" si="1"/>
        <v>0</v>
      </c>
    </row>
    <row r="15" spans="2:9" ht="13.5" thickBot="1" x14ac:dyDescent="0.25">
      <c r="B15" s="103" t="s">
        <v>114</v>
      </c>
      <c r="C15" s="104"/>
      <c r="D15" s="104"/>
      <c r="E15" s="105">
        <f>+H81</f>
        <v>0</v>
      </c>
      <c r="F15" s="106">
        <f>+L81</f>
        <v>0</v>
      </c>
      <c r="G15" s="106">
        <f>+P81</f>
        <v>0</v>
      </c>
      <c r="H15" s="105">
        <f t="shared" si="0"/>
        <v>0</v>
      </c>
      <c r="I15" s="107">
        <f t="shared" si="1"/>
        <v>0</v>
      </c>
    </row>
    <row r="16" spans="2:9" ht="13.5" thickBot="1" x14ac:dyDescent="0.25">
      <c r="B16" s="108" t="s">
        <v>93</v>
      </c>
      <c r="C16" s="112"/>
      <c r="D16" s="112"/>
      <c r="E16" s="113">
        <f>+H91</f>
        <v>0</v>
      </c>
      <c r="F16" s="112">
        <f>+L91</f>
        <v>0</v>
      </c>
      <c r="G16" s="109">
        <f>+P91</f>
        <v>0</v>
      </c>
      <c r="H16" s="105">
        <f t="shared" si="0"/>
        <v>0</v>
      </c>
      <c r="I16" s="107">
        <f t="shared" si="1"/>
        <v>0</v>
      </c>
    </row>
    <row r="17" spans="2:17" ht="13.5" thickBot="1" x14ac:dyDescent="0.25">
      <c r="B17" s="150" t="s">
        <v>115</v>
      </c>
      <c r="C17" s="151"/>
      <c r="D17" s="151"/>
      <c r="E17" s="151"/>
      <c r="F17" s="151"/>
      <c r="G17" s="151"/>
      <c r="H17" s="151"/>
      <c r="I17" s="152"/>
    </row>
    <row r="18" spans="2:17" ht="13.5" thickBot="1" x14ac:dyDescent="0.25">
      <c r="B18" s="103" t="s">
        <v>116</v>
      </c>
      <c r="C18" s="106"/>
      <c r="D18" s="106"/>
      <c r="E18" s="105">
        <f>+H102</f>
        <v>0</v>
      </c>
      <c r="F18" s="106">
        <f>+L102</f>
        <v>0</v>
      </c>
      <c r="G18" s="106">
        <f>+P102</f>
        <v>0</v>
      </c>
      <c r="H18" s="111">
        <f>+F18+G18</f>
        <v>0</v>
      </c>
      <c r="I18" s="107">
        <f>+E18+H18</f>
        <v>0</v>
      </c>
    </row>
    <row r="19" spans="2:17" ht="13.5" thickBot="1" x14ac:dyDescent="0.25">
      <c r="B19" s="114" t="s">
        <v>3</v>
      </c>
      <c r="C19" s="115">
        <f>+C11+C12+C13+C14+C15+C16+C18</f>
        <v>0</v>
      </c>
      <c r="D19" s="115">
        <f t="shared" ref="D19:I19" si="2">+D11+D12+D13+D14+D15+D16+D18</f>
        <v>0</v>
      </c>
      <c r="E19" s="115">
        <f t="shared" si="2"/>
        <v>0</v>
      </c>
      <c r="F19" s="115">
        <f t="shared" si="2"/>
        <v>0</v>
      </c>
      <c r="G19" s="115">
        <f t="shared" si="2"/>
        <v>0</v>
      </c>
      <c r="H19" s="115">
        <f>+H11+H12+H13+H14+H15+H16+H18</f>
        <v>0</v>
      </c>
      <c r="I19" s="115">
        <f t="shared" si="2"/>
        <v>0</v>
      </c>
    </row>
    <row r="22" spans="2:17" x14ac:dyDescent="0.2">
      <c r="B22" s="72" t="s">
        <v>117</v>
      </c>
    </row>
    <row r="23" spans="2:17" x14ac:dyDescent="0.2">
      <c r="B23" s="74" t="s">
        <v>118</v>
      </c>
      <c r="C23" s="75"/>
      <c r="D23" s="76" t="s">
        <v>119</v>
      </c>
      <c r="E23" s="76" t="s">
        <v>120</v>
      </c>
      <c r="F23" s="77"/>
    </row>
    <row r="24" spans="2:17" x14ac:dyDescent="0.2">
      <c r="B24" s="78" t="s">
        <v>121</v>
      </c>
      <c r="C24" s="79"/>
      <c r="D24" s="80">
        <v>1</v>
      </c>
      <c r="E24" s="81">
        <f>E19</f>
        <v>0</v>
      </c>
      <c r="F24" s="82" t="str">
        <f>IF(E24&lt;=150000000,"Validado","Error")</f>
        <v>Validado</v>
      </c>
    </row>
    <row r="25" spans="2:17" x14ac:dyDescent="0.2">
      <c r="B25" s="78" t="s">
        <v>122</v>
      </c>
      <c r="C25" s="79"/>
      <c r="D25" s="83">
        <v>0.1</v>
      </c>
      <c r="E25" s="81">
        <f>+H19</f>
        <v>0</v>
      </c>
      <c r="F25" s="82" t="str">
        <f>IF(E25&gt;=(I19*10%),"Validado","Error")</f>
        <v>Validado</v>
      </c>
    </row>
    <row r="26" spans="2:17" x14ac:dyDescent="0.2">
      <c r="B26" s="78" t="s">
        <v>123</v>
      </c>
      <c r="C26" s="79"/>
      <c r="D26" s="83">
        <v>0.05</v>
      </c>
      <c r="E26" s="81">
        <f>+F19</f>
        <v>0</v>
      </c>
      <c r="F26" s="82" t="str">
        <f>IF(E26&gt;=(I19*5%),"Validado","Error")</f>
        <v>Validado</v>
      </c>
    </row>
    <row r="27" spans="2:17" x14ac:dyDescent="0.2">
      <c r="B27" s="78" t="s">
        <v>124</v>
      </c>
      <c r="C27" s="79"/>
      <c r="D27" s="83">
        <v>0.05</v>
      </c>
      <c r="E27" s="81">
        <f>+E18</f>
        <v>0</v>
      </c>
      <c r="F27" s="82" t="str">
        <f>IF(E27&lt;=(E19*5%),"Validado","Error")</f>
        <v>Validado</v>
      </c>
    </row>
    <row r="31" spans="2:17" ht="13.5" thickBot="1" x14ac:dyDescent="0.25"/>
    <row r="32" spans="2:17" x14ac:dyDescent="0.2">
      <c r="B32" s="153" t="s">
        <v>125</v>
      </c>
      <c r="C32" s="153"/>
      <c r="D32" s="154"/>
      <c r="E32" s="155" t="s">
        <v>126</v>
      </c>
      <c r="F32" s="155"/>
      <c r="G32" s="155"/>
      <c r="H32" s="156"/>
      <c r="I32" s="157" t="s">
        <v>127</v>
      </c>
      <c r="J32" s="158"/>
      <c r="K32" s="158"/>
      <c r="L32" s="159"/>
      <c r="M32" s="166" t="s">
        <v>128</v>
      </c>
      <c r="N32" s="155"/>
      <c r="O32" s="155"/>
      <c r="P32" s="156"/>
      <c r="Q32" s="167" t="s">
        <v>129</v>
      </c>
    </row>
    <row r="33" spans="2:17" ht="38.25" x14ac:dyDescent="0.2">
      <c r="B33" s="116" t="s">
        <v>130</v>
      </c>
      <c r="C33" s="117" t="s">
        <v>131</v>
      </c>
      <c r="D33" s="117" t="s">
        <v>132</v>
      </c>
      <c r="E33" s="122" t="s">
        <v>36</v>
      </c>
      <c r="F33" s="121" t="s">
        <v>133</v>
      </c>
      <c r="G33" s="121" t="s">
        <v>134</v>
      </c>
      <c r="H33" s="120" t="s">
        <v>135</v>
      </c>
      <c r="I33" s="121" t="s">
        <v>36</v>
      </c>
      <c r="J33" s="121" t="s">
        <v>133</v>
      </c>
      <c r="K33" s="121" t="s">
        <v>136</v>
      </c>
      <c r="L33" s="121" t="s">
        <v>137</v>
      </c>
      <c r="M33" s="121" t="s">
        <v>36</v>
      </c>
      <c r="N33" s="123" t="s">
        <v>133</v>
      </c>
      <c r="O33" s="121" t="s">
        <v>136</v>
      </c>
      <c r="P33" s="121" t="s">
        <v>137</v>
      </c>
      <c r="Q33" s="168"/>
    </row>
    <row r="34" spans="2:17" x14ac:dyDescent="0.2">
      <c r="B34" s="84"/>
      <c r="C34" s="85"/>
      <c r="D34" s="86"/>
      <c r="E34" s="87"/>
      <c r="F34" s="88"/>
      <c r="G34" s="88"/>
      <c r="H34" s="89">
        <f>E34*F34*G34</f>
        <v>0</v>
      </c>
      <c r="I34" s="87"/>
      <c r="J34" s="88"/>
      <c r="K34" s="88"/>
      <c r="L34" s="89">
        <f>I34*J34*K34</f>
        <v>0</v>
      </c>
      <c r="M34" s="87"/>
      <c r="N34" s="88"/>
      <c r="O34" s="88"/>
      <c r="P34" s="89">
        <f>M34*N34*O34</f>
        <v>0</v>
      </c>
      <c r="Q34" s="90">
        <f>+L34+P34</f>
        <v>0</v>
      </c>
    </row>
    <row r="35" spans="2:17" x14ac:dyDescent="0.2">
      <c r="B35" s="84"/>
      <c r="C35" s="85"/>
      <c r="D35" s="85"/>
      <c r="E35" s="91"/>
      <c r="F35" s="84"/>
      <c r="G35" s="84"/>
      <c r="H35" s="89">
        <f t="shared" ref="H35:H41" si="3">E35*F35*G35</f>
        <v>0</v>
      </c>
      <c r="I35" s="91"/>
      <c r="J35" s="84"/>
      <c r="K35" s="84"/>
      <c r="L35" s="89">
        <f t="shared" ref="L35:L41" si="4">I35*J35*K35</f>
        <v>0</v>
      </c>
      <c r="M35" s="91"/>
      <c r="N35" s="84"/>
      <c r="O35" s="84"/>
      <c r="P35" s="89">
        <f t="shared" ref="P35:P41" si="5">M35*N35*O35</f>
        <v>0</v>
      </c>
      <c r="Q35" s="90">
        <f t="shared" ref="Q35:Q41" si="6">+L35+P35</f>
        <v>0</v>
      </c>
    </row>
    <row r="36" spans="2:17" x14ac:dyDescent="0.2">
      <c r="B36" s="84"/>
      <c r="C36" s="85"/>
      <c r="D36" s="85"/>
      <c r="E36" s="91"/>
      <c r="F36" s="84"/>
      <c r="G36" s="84"/>
      <c r="H36" s="89">
        <f t="shared" si="3"/>
        <v>0</v>
      </c>
      <c r="I36" s="91"/>
      <c r="J36" s="84"/>
      <c r="K36" s="84"/>
      <c r="L36" s="89">
        <f t="shared" si="4"/>
        <v>0</v>
      </c>
      <c r="M36" s="91"/>
      <c r="N36" s="84"/>
      <c r="O36" s="84"/>
      <c r="P36" s="89">
        <f t="shared" si="5"/>
        <v>0</v>
      </c>
      <c r="Q36" s="90">
        <f t="shared" si="6"/>
        <v>0</v>
      </c>
    </row>
    <row r="37" spans="2:17" x14ac:dyDescent="0.2">
      <c r="B37" s="84"/>
      <c r="C37" s="85"/>
      <c r="D37" s="85"/>
      <c r="E37" s="91"/>
      <c r="F37" s="84"/>
      <c r="G37" s="84"/>
      <c r="H37" s="89">
        <f t="shared" si="3"/>
        <v>0</v>
      </c>
      <c r="I37" s="91"/>
      <c r="J37" s="84"/>
      <c r="K37" s="84"/>
      <c r="L37" s="89">
        <f t="shared" si="4"/>
        <v>0</v>
      </c>
      <c r="M37" s="91"/>
      <c r="N37" s="84"/>
      <c r="O37" s="84"/>
      <c r="P37" s="89">
        <f t="shared" si="5"/>
        <v>0</v>
      </c>
      <c r="Q37" s="90">
        <f t="shared" si="6"/>
        <v>0</v>
      </c>
    </row>
    <row r="38" spans="2:17" x14ac:dyDescent="0.2">
      <c r="B38" s="84"/>
      <c r="C38" s="85"/>
      <c r="D38" s="85"/>
      <c r="E38" s="91"/>
      <c r="F38" s="84"/>
      <c r="G38" s="84"/>
      <c r="H38" s="89">
        <f t="shared" si="3"/>
        <v>0</v>
      </c>
      <c r="I38" s="91"/>
      <c r="J38" s="84"/>
      <c r="K38" s="84"/>
      <c r="L38" s="89">
        <f t="shared" si="4"/>
        <v>0</v>
      </c>
      <c r="M38" s="91"/>
      <c r="N38" s="84"/>
      <c r="O38" s="84"/>
      <c r="P38" s="89">
        <f t="shared" si="5"/>
        <v>0</v>
      </c>
      <c r="Q38" s="90">
        <f t="shared" si="6"/>
        <v>0</v>
      </c>
    </row>
    <row r="39" spans="2:17" x14ac:dyDescent="0.2">
      <c r="B39" s="84"/>
      <c r="C39" s="85"/>
      <c r="D39" s="85"/>
      <c r="E39" s="91"/>
      <c r="F39" s="84"/>
      <c r="G39" s="84"/>
      <c r="H39" s="89">
        <f t="shared" si="3"/>
        <v>0</v>
      </c>
      <c r="I39" s="91"/>
      <c r="J39" s="84"/>
      <c r="K39" s="84"/>
      <c r="L39" s="89">
        <f t="shared" si="4"/>
        <v>0</v>
      </c>
      <c r="M39" s="91"/>
      <c r="N39" s="84"/>
      <c r="O39" s="84"/>
      <c r="P39" s="89">
        <f t="shared" si="5"/>
        <v>0</v>
      </c>
      <c r="Q39" s="90">
        <f t="shared" si="6"/>
        <v>0</v>
      </c>
    </row>
    <row r="40" spans="2:17" x14ac:dyDescent="0.2">
      <c r="B40" s="84"/>
      <c r="C40" s="85"/>
      <c r="D40" s="85"/>
      <c r="E40" s="91"/>
      <c r="F40" s="84"/>
      <c r="G40" s="84"/>
      <c r="H40" s="89">
        <f t="shared" si="3"/>
        <v>0</v>
      </c>
      <c r="I40" s="91"/>
      <c r="J40" s="84"/>
      <c r="K40" s="84"/>
      <c r="L40" s="89">
        <f t="shared" si="4"/>
        <v>0</v>
      </c>
      <c r="M40" s="91"/>
      <c r="N40" s="84"/>
      <c r="O40" s="84"/>
      <c r="P40" s="89">
        <f t="shared" si="5"/>
        <v>0</v>
      </c>
      <c r="Q40" s="90">
        <f t="shared" si="6"/>
        <v>0</v>
      </c>
    </row>
    <row r="41" spans="2:17" ht="13.5" thickBot="1" x14ac:dyDescent="0.25">
      <c r="B41" s="84"/>
      <c r="C41" s="85"/>
      <c r="D41" s="85"/>
      <c r="E41" s="92"/>
      <c r="F41" s="93"/>
      <c r="G41" s="93"/>
      <c r="H41" s="94">
        <f t="shared" si="3"/>
        <v>0</v>
      </c>
      <c r="I41" s="92"/>
      <c r="J41" s="93"/>
      <c r="K41" s="93"/>
      <c r="L41" s="94">
        <f t="shared" si="4"/>
        <v>0</v>
      </c>
      <c r="M41" s="92"/>
      <c r="N41" s="93"/>
      <c r="O41" s="93"/>
      <c r="P41" s="94">
        <f t="shared" si="5"/>
        <v>0</v>
      </c>
      <c r="Q41" s="95">
        <f t="shared" si="6"/>
        <v>0</v>
      </c>
    </row>
    <row r="42" spans="2:17" ht="13.5" thickBot="1" x14ac:dyDescent="0.25">
      <c r="E42" s="169" t="s">
        <v>138</v>
      </c>
      <c r="F42" s="170"/>
      <c r="G42" s="171"/>
      <c r="H42" s="94">
        <f>SUM(H34:H41)</f>
        <v>0</v>
      </c>
      <c r="I42" s="169" t="s">
        <v>138</v>
      </c>
      <c r="J42" s="170"/>
      <c r="K42" s="171"/>
      <c r="L42" s="94">
        <f>SUM(L34:L41)</f>
        <v>0</v>
      </c>
      <c r="M42" s="169" t="s">
        <v>138</v>
      </c>
      <c r="N42" s="170"/>
      <c r="O42" s="171"/>
      <c r="P42" s="94">
        <f>SUM(P34:P41)</f>
        <v>0</v>
      </c>
      <c r="Q42" s="96">
        <f>+L42+P42</f>
        <v>0</v>
      </c>
    </row>
    <row r="45" spans="2:17" ht="13.5" thickBot="1" x14ac:dyDescent="0.25"/>
    <row r="46" spans="2:17" x14ac:dyDescent="0.2">
      <c r="B46" s="153" t="s">
        <v>42</v>
      </c>
      <c r="C46" s="153"/>
      <c r="D46" s="160"/>
      <c r="E46" s="161" t="s">
        <v>126</v>
      </c>
      <c r="F46" s="162"/>
      <c r="G46" s="162"/>
      <c r="H46" s="163"/>
      <c r="I46" s="161" t="s">
        <v>127</v>
      </c>
      <c r="J46" s="162"/>
      <c r="K46" s="162"/>
      <c r="L46" s="163"/>
      <c r="M46" s="161" t="s">
        <v>139</v>
      </c>
      <c r="N46" s="162"/>
      <c r="O46" s="162"/>
      <c r="P46" s="163"/>
      <c r="Q46" s="164" t="s">
        <v>129</v>
      </c>
    </row>
    <row r="47" spans="2:17" ht="25.5" x14ac:dyDescent="0.2">
      <c r="B47" s="116" t="s">
        <v>130</v>
      </c>
      <c r="C47" s="116" t="s">
        <v>91</v>
      </c>
      <c r="D47" s="116" t="s">
        <v>140</v>
      </c>
      <c r="E47" s="116" t="s">
        <v>35</v>
      </c>
      <c r="F47" s="116" t="s">
        <v>141</v>
      </c>
      <c r="G47" s="116" t="s">
        <v>142</v>
      </c>
      <c r="H47" s="116" t="s">
        <v>143</v>
      </c>
      <c r="I47" s="116" t="s">
        <v>35</v>
      </c>
      <c r="J47" s="116" t="s">
        <v>141</v>
      </c>
      <c r="K47" s="116" t="s">
        <v>142</v>
      </c>
      <c r="L47" s="116" t="s">
        <v>143</v>
      </c>
      <c r="M47" s="116" t="s">
        <v>35</v>
      </c>
      <c r="N47" s="116" t="s">
        <v>141</v>
      </c>
      <c r="O47" s="116" t="s">
        <v>142</v>
      </c>
      <c r="P47" s="116" t="s">
        <v>143</v>
      </c>
      <c r="Q47" s="165"/>
    </row>
    <row r="48" spans="2:17" x14ac:dyDescent="0.2">
      <c r="B48" s="84"/>
      <c r="C48" s="84"/>
      <c r="D48" s="84"/>
      <c r="E48" s="84"/>
      <c r="F48" s="84"/>
      <c r="G48" s="84"/>
      <c r="H48" s="97"/>
      <c r="I48" s="84"/>
      <c r="J48" s="84"/>
      <c r="K48" s="84"/>
      <c r="L48" s="84"/>
      <c r="M48" s="84"/>
      <c r="N48" s="84"/>
      <c r="O48" s="84"/>
      <c r="P48" s="84"/>
      <c r="Q48" s="90">
        <f>+L48+P48</f>
        <v>0</v>
      </c>
    </row>
    <row r="49" spans="2:17" x14ac:dyDescent="0.2">
      <c r="B49" s="84"/>
      <c r="C49" s="84"/>
      <c r="D49" s="84"/>
      <c r="E49" s="84"/>
      <c r="F49" s="84"/>
      <c r="G49" s="84"/>
      <c r="H49" s="97"/>
      <c r="I49" s="84"/>
      <c r="J49" s="84"/>
      <c r="K49" s="84"/>
      <c r="L49" s="84"/>
      <c r="M49" s="84"/>
      <c r="N49" s="84"/>
      <c r="O49" s="84"/>
      <c r="P49" s="84"/>
      <c r="Q49" s="90">
        <f t="shared" ref="Q49:Q52" si="7">+L49+P49</f>
        <v>0</v>
      </c>
    </row>
    <row r="50" spans="2:17" x14ac:dyDescent="0.2">
      <c r="B50" s="84"/>
      <c r="C50" s="84"/>
      <c r="D50" s="84"/>
      <c r="E50" s="84"/>
      <c r="F50" s="84"/>
      <c r="G50" s="84"/>
      <c r="H50" s="97"/>
      <c r="I50" s="84"/>
      <c r="J50" s="84"/>
      <c r="K50" s="84"/>
      <c r="L50" s="84"/>
      <c r="M50" s="84"/>
      <c r="N50" s="84"/>
      <c r="O50" s="84"/>
      <c r="P50" s="84"/>
      <c r="Q50" s="90">
        <f t="shared" si="7"/>
        <v>0</v>
      </c>
    </row>
    <row r="51" spans="2:17" ht="13.5" thickBot="1" x14ac:dyDescent="0.25">
      <c r="B51" s="84"/>
      <c r="C51" s="84"/>
      <c r="D51" s="84"/>
      <c r="E51" s="84"/>
      <c r="F51" s="84"/>
      <c r="G51" s="84"/>
      <c r="H51" s="98"/>
      <c r="I51" s="84"/>
      <c r="J51" s="84"/>
      <c r="K51" s="84"/>
      <c r="L51" s="84"/>
      <c r="M51" s="84"/>
      <c r="N51" s="84"/>
      <c r="O51" s="84"/>
      <c r="P51" s="84"/>
      <c r="Q51" s="95">
        <f t="shared" si="7"/>
        <v>0</v>
      </c>
    </row>
    <row r="52" spans="2:17" ht="13.5" thickBot="1" x14ac:dyDescent="0.25">
      <c r="E52" s="169" t="s">
        <v>144</v>
      </c>
      <c r="F52" s="170"/>
      <c r="G52" s="171"/>
      <c r="H52" s="99">
        <f>SUM(H48:H51)</f>
        <v>0</v>
      </c>
      <c r="I52" s="169" t="s">
        <v>144</v>
      </c>
      <c r="J52" s="170"/>
      <c r="K52" s="171"/>
      <c r="L52" s="100">
        <f>SUM(L44:L51)</f>
        <v>0</v>
      </c>
      <c r="M52" s="169" t="s">
        <v>144</v>
      </c>
      <c r="N52" s="170"/>
      <c r="O52" s="171"/>
      <c r="P52" s="100">
        <f>SUM(P44:P51)</f>
        <v>0</v>
      </c>
      <c r="Q52" s="96">
        <f t="shared" si="7"/>
        <v>0</v>
      </c>
    </row>
    <row r="55" spans="2:17" ht="13.5" thickBot="1" x14ac:dyDescent="0.25"/>
    <row r="56" spans="2:17" x14ac:dyDescent="0.2">
      <c r="B56" s="153" t="s">
        <v>145</v>
      </c>
      <c r="C56" s="153"/>
      <c r="D56" s="160"/>
      <c r="E56" s="161" t="s">
        <v>126</v>
      </c>
      <c r="F56" s="162"/>
      <c r="G56" s="162"/>
      <c r="H56" s="163"/>
      <c r="I56" s="161" t="s">
        <v>127</v>
      </c>
      <c r="J56" s="162"/>
      <c r="K56" s="162"/>
      <c r="L56" s="163"/>
      <c r="M56" s="161" t="s">
        <v>139</v>
      </c>
      <c r="N56" s="162"/>
      <c r="O56" s="162"/>
      <c r="P56" s="163"/>
      <c r="Q56" s="164" t="s">
        <v>129</v>
      </c>
    </row>
    <row r="57" spans="2:17" ht="25.5" x14ac:dyDescent="0.2">
      <c r="B57" s="118" t="s">
        <v>130</v>
      </c>
      <c r="C57" s="118" t="s">
        <v>113</v>
      </c>
      <c r="D57" s="118" t="s">
        <v>140</v>
      </c>
      <c r="E57" s="116" t="s">
        <v>35</v>
      </c>
      <c r="F57" s="116" t="s">
        <v>141</v>
      </c>
      <c r="G57" s="116" t="s">
        <v>142</v>
      </c>
      <c r="H57" s="116" t="s">
        <v>143</v>
      </c>
      <c r="I57" s="116" t="s">
        <v>35</v>
      </c>
      <c r="J57" s="116" t="s">
        <v>141</v>
      </c>
      <c r="K57" s="116" t="s">
        <v>142</v>
      </c>
      <c r="L57" s="116" t="s">
        <v>143</v>
      </c>
      <c r="M57" s="116" t="s">
        <v>35</v>
      </c>
      <c r="N57" s="116" t="s">
        <v>141</v>
      </c>
      <c r="O57" s="116" t="s">
        <v>142</v>
      </c>
      <c r="P57" s="116" t="s">
        <v>143</v>
      </c>
      <c r="Q57" s="165"/>
    </row>
    <row r="58" spans="2:17" x14ac:dyDescent="0.2">
      <c r="B58" s="84"/>
      <c r="C58" s="84"/>
      <c r="D58" s="84"/>
      <c r="E58" s="84"/>
      <c r="F58" s="84"/>
      <c r="G58" s="84"/>
      <c r="H58" s="97"/>
      <c r="I58" s="84"/>
      <c r="J58" s="84"/>
      <c r="K58" s="84"/>
      <c r="L58" s="84"/>
      <c r="M58" s="84"/>
      <c r="N58" s="84"/>
      <c r="O58" s="84"/>
      <c r="P58" s="84"/>
      <c r="Q58" s="90">
        <f>+L58+P58</f>
        <v>0</v>
      </c>
    </row>
    <row r="59" spans="2:17" x14ac:dyDescent="0.2">
      <c r="B59" s="84"/>
      <c r="C59" s="84"/>
      <c r="D59" s="84"/>
      <c r="E59" s="84"/>
      <c r="F59" s="84"/>
      <c r="G59" s="84"/>
      <c r="H59" s="97"/>
      <c r="I59" s="84"/>
      <c r="J59" s="84"/>
      <c r="K59" s="84"/>
      <c r="L59" s="84"/>
      <c r="M59" s="84"/>
      <c r="N59" s="84"/>
      <c r="O59" s="84"/>
      <c r="P59" s="84"/>
      <c r="Q59" s="90">
        <f t="shared" ref="Q59:Q62" si="8">+L59+P59</f>
        <v>0</v>
      </c>
    </row>
    <row r="60" spans="2:17" x14ac:dyDescent="0.2">
      <c r="B60" s="84"/>
      <c r="C60" s="84"/>
      <c r="D60" s="84"/>
      <c r="E60" s="84"/>
      <c r="F60" s="84"/>
      <c r="G60" s="84"/>
      <c r="H60" s="97"/>
      <c r="I60" s="84"/>
      <c r="J60" s="84"/>
      <c r="K60" s="84"/>
      <c r="L60" s="84"/>
      <c r="M60" s="84"/>
      <c r="N60" s="84"/>
      <c r="O60" s="84"/>
      <c r="P60" s="84"/>
      <c r="Q60" s="90">
        <f t="shared" si="8"/>
        <v>0</v>
      </c>
    </row>
    <row r="61" spans="2:17" ht="13.5" thickBot="1" x14ac:dyDescent="0.25">
      <c r="B61" s="84"/>
      <c r="C61" s="84"/>
      <c r="D61" s="84"/>
      <c r="E61" s="84"/>
      <c r="F61" s="84"/>
      <c r="G61" s="84"/>
      <c r="H61" s="98"/>
      <c r="I61" s="84"/>
      <c r="J61" s="84"/>
      <c r="K61" s="84"/>
      <c r="L61" s="84"/>
      <c r="M61" s="84"/>
      <c r="N61" s="84"/>
      <c r="O61" s="84"/>
      <c r="P61" s="84"/>
      <c r="Q61" s="95">
        <f t="shared" si="8"/>
        <v>0</v>
      </c>
    </row>
    <row r="62" spans="2:17" ht="13.5" thickBot="1" x14ac:dyDescent="0.25">
      <c r="E62" s="169" t="s">
        <v>146</v>
      </c>
      <c r="F62" s="170"/>
      <c r="G62" s="171"/>
      <c r="H62" s="99">
        <f>SUM(H58:H61)</f>
        <v>0</v>
      </c>
      <c r="I62" s="169" t="s">
        <v>146</v>
      </c>
      <c r="J62" s="170"/>
      <c r="K62" s="171"/>
      <c r="L62" s="100">
        <f>SUM(L54:L61)</f>
        <v>0</v>
      </c>
      <c r="M62" s="169" t="s">
        <v>146</v>
      </c>
      <c r="N62" s="170"/>
      <c r="O62" s="171"/>
      <c r="P62" s="100">
        <f>SUM(P54:P61)</f>
        <v>0</v>
      </c>
      <c r="Q62" s="96">
        <f t="shared" si="8"/>
        <v>0</v>
      </c>
    </row>
    <row r="64" spans="2:17" ht="13.5" thickBot="1" x14ac:dyDescent="0.25"/>
    <row r="65" spans="2:17" ht="13.5" thickBot="1" x14ac:dyDescent="0.25">
      <c r="B65" s="153" t="s">
        <v>40</v>
      </c>
      <c r="C65" s="153"/>
      <c r="D65" s="160"/>
      <c r="E65" s="161" t="s">
        <v>126</v>
      </c>
      <c r="F65" s="162"/>
      <c r="G65" s="162"/>
      <c r="H65" s="163"/>
      <c r="I65" s="161" t="s">
        <v>127</v>
      </c>
      <c r="J65" s="162"/>
      <c r="K65" s="162"/>
      <c r="L65" s="163"/>
      <c r="M65" s="161" t="s">
        <v>139</v>
      </c>
      <c r="N65" s="162"/>
      <c r="O65" s="162"/>
      <c r="P65" s="163"/>
      <c r="Q65" s="172" t="s">
        <v>129</v>
      </c>
    </row>
    <row r="66" spans="2:17" ht="26.25" thickBot="1" x14ac:dyDescent="0.25">
      <c r="B66" s="119" t="s">
        <v>130</v>
      </c>
      <c r="C66" s="119" t="s">
        <v>92</v>
      </c>
      <c r="D66" s="119" t="s">
        <v>140</v>
      </c>
      <c r="E66" s="116" t="s">
        <v>35</v>
      </c>
      <c r="F66" s="116" t="s">
        <v>141</v>
      </c>
      <c r="G66" s="116" t="s">
        <v>142</v>
      </c>
      <c r="H66" s="116" t="s">
        <v>143</v>
      </c>
      <c r="I66" s="116" t="s">
        <v>35</v>
      </c>
      <c r="J66" s="116" t="s">
        <v>141</v>
      </c>
      <c r="K66" s="116" t="s">
        <v>142</v>
      </c>
      <c r="L66" s="116" t="s">
        <v>143</v>
      </c>
      <c r="M66" s="116" t="s">
        <v>35</v>
      </c>
      <c r="N66" s="116" t="s">
        <v>141</v>
      </c>
      <c r="O66" s="116" t="s">
        <v>142</v>
      </c>
      <c r="P66" s="116" t="s">
        <v>143</v>
      </c>
      <c r="Q66" s="173"/>
    </row>
    <row r="67" spans="2:17" x14ac:dyDescent="0.2">
      <c r="B67" s="84"/>
      <c r="C67" s="84"/>
      <c r="D67" s="84"/>
      <c r="E67" s="84"/>
      <c r="F67" s="84"/>
      <c r="G67" s="84"/>
      <c r="H67" s="97"/>
      <c r="I67" s="84"/>
      <c r="J67" s="84"/>
      <c r="K67" s="84"/>
      <c r="L67" s="84"/>
      <c r="M67" s="84"/>
      <c r="N67" s="84"/>
      <c r="O67" s="84"/>
      <c r="P67" s="84"/>
      <c r="Q67" s="90">
        <f>+L67+P67</f>
        <v>0</v>
      </c>
    </row>
    <row r="68" spans="2:17" x14ac:dyDescent="0.2">
      <c r="B68" s="84"/>
      <c r="C68" s="84"/>
      <c r="D68" s="84"/>
      <c r="E68" s="84"/>
      <c r="F68" s="84"/>
      <c r="G68" s="84"/>
      <c r="H68" s="97"/>
      <c r="I68" s="84"/>
      <c r="J68" s="84"/>
      <c r="K68" s="84"/>
      <c r="L68" s="84"/>
      <c r="M68" s="84"/>
      <c r="N68" s="84"/>
      <c r="O68" s="84"/>
      <c r="P68" s="84"/>
      <c r="Q68" s="90">
        <f t="shared" ref="Q68:Q71" si="9">+L68+P68</f>
        <v>0</v>
      </c>
    </row>
    <row r="69" spans="2:17" x14ac:dyDescent="0.2">
      <c r="B69" s="84"/>
      <c r="C69" s="84"/>
      <c r="D69" s="84"/>
      <c r="E69" s="84"/>
      <c r="F69" s="84"/>
      <c r="G69" s="84"/>
      <c r="H69" s="97"/>
      <c r="I69" s="84"/>
      <c r="J69" s="84"/>
      <c r="K69" s="84"/>
      <c r="L69" s="84"/>
      <c r="M69" s="84"/>
      <c r="N69" s="84"/>
      <c r="O69" s="84"/>
      <c r="P69" s="84"/>
      <c r="Q69" s="90">
        <f t="shared" si="9"/>
        <v>0</v>
      </c>
    </row>
    <row r="70" spans="2:17" ht="13.5" thickBot="1" x14ac:dyDescent="0.25">
      <c r="B70" s="84"/>
      <c r="C70" s="84"/>
      <c r="D70" s="84"/>
      <c r="E70" s="84"/>
      <c r="F70" s="84"/>
      <c r="G70" s="84"/>
      <c r="H70" s="98"/>
      <c r="I70" s="84"/>
      <c r="J70" s="84"/>
      <c r="K70" s="84"/>
      <c r="L70" s="84"/>
      <c r="M70" s="84"/>
      <c r="N70" s="84"/>
      <c r="O70" s="84"/>
      <c r="P70" s="84"/>
      <c r="Q70" s="95">
        <f t="shared" si="9"/>
        <v>0</v>
      </c>
    </row>
    <row r="71" spans="2:17" ht="13.5" thickBot="1" x14ac:dyDescent="0.25">
      <c r="B71" s="84"/>
      <c r="C71" s="84"/>
      <c r="D71" s="84"/>
      <c r="E71" s="169" t="s">
        <v>147</v>
      </c>
      <c r="F71" s="170"/>
      <c r="G71" s="171"/>
      <c r="H71" s="99">
        <f>SUM(H67:H70)</f>
        <v>0</v>
      </c>
      <c r="I71" s="169" t="s">
        <v>147</v>
      </c>
      <c r="J71" s="170"/>
      <c r="K71" s="171"/>
      <c r="L71" s="100">
        <f>SUM(L63:L70)</f>
        <v>0</v>
      </c>
      <c r="M71" s="169" t="s">
        <v>147</v>
      </c>
      <c r="N71" s="170"/>
      <c r="O71" s="171"/>
      <c r="P71" s="100">
        <f>SUM(P63:P70)</f>
        <v>0</v>
      </c>
      <c r="Q71" s="96">
        <f t="shared" si="9"/>
        <v>0</v>
      </c>
    </row>
    <row r="74" spans="2:17" ht="13.5" thickBot="1" x14ac:dyDescent="0.25"/>
    <row r="75" spans="2:17" ht="13.5" thickBot="1" x14ac:dyDescent="0.25">
      <c r="B75" s="153" t="s">
        <v>148</v>
      </c>
      <c r="C75" s="153"/>
      <c r="D75" s="160"/>
      <c r="E75" s="161" t="s">
        <v>126</v>
      </c>
      <c r="F75" s="162"/>
      <c r="G75" s="162"/>
      <c r="H75" s="163"/>
      <c r="I75" s="161" t="s">
        <v>127</v>
      </c>
      <c r="J75" s="162"/>
      <c r="K75" s="162"/>
      <c r="L75" s="163"/>
      <c r="M75" s="161" t="s">
        <v>139</v>
      </c>
      <c r="N75" s="162"/>
      <c r="O75" s="162"/>
      <c r="P75" s="163"/>
      <c r="Q75" s="164" t="s">
        <v>129</v>
      </c>
    </row>
    <row r="76" spans="2:17" ht="26.25" thickBot="1" x14ac:dyDescent="0.25">
      <c r="B76" s="119" t="s">
        <v>130</v>
      </c>
      <c r="C76" s="119" t="s">
        <v>114</v>
      </c>
      <c r="D76" s="119" t="s">
        <v>140</v>
      </c>
      <c r="E76" s="116" t="s">
        <v>35</v>
      </c>
      <c r="F76" s="116" t="s">
        <v>141</v>
      </c>
      <c r="G76" s="116" t="s">
        <v>142</v>
      </c>
      <c r="H76" s="116" t="s">
        <v>143</v>
      </c>
      <c r="I76" s="116" t="s">
        <v>35</v>
      </c>
      <c r="J76" s="116" t="s">
        <v>141</v>
      </c>
      <c r="K76" s="116" t="s">
        <v>142</v>
      </c>
      <c r="L76" s="116" t="s">
        <v>143</v>
      </c>
      <c r="M76" s="116" t="s">
        <v>35</v>
      </c>
      <c r="N76" s="116" t="s">
        <v>141</v>
      </c>
      <c r="O76" s="116" t="s">
        <v>142</v>
      </c>
      <c r="P76" s="116" t="s">
        <v>143</v>
      </c>
      <c r="Q76" s="165"/>
    </row>
    <row r="77" spans="2:17" x14ac:dyDescent="0.2">
      <c r="B77" s="84"/>
      <c r="C77" s="84"/>
      <c r="D77" s="84"/>
      <c r="E77" s="84"/>
      <c r="F77" s="84"/>
      <c r="G77" s="84"/>
      <c r="H77" s="97"/>
      <c r="I77" s="84"/>
      <c r="J77" s="84"/>
      <c r="K77" s="84"/>
      <c r="L77" s="84"/>
      <c r="M77" s="84"/>
      <c r="N77" s="84"/>
      <c r="O77" s="84"/>
      <c r="P77" s="84"/>
      <c r="Q77" s="90">
        <f>+L77+P77</f>
        <v>0</v>
      </c>
    </row>
    <row r="78" spans="2:17" x14ac:dyDescent="0.2">
      <c r="B78" s="84"/>
      <c r="C78" s="84"/>
      <c r="D78" s="84"/>
      <c r="E78" s="84"/>
      <c r="F78" s="84"/>
      <c r="G78" s="84"/>
      <c r="H78" s="97"/>
      <c r="I78" s="84"/>
      <c r="J78" s="84"/>
      <c r="K78" s="84"/>
      <c r="L78" s="84"/>
      <c r="M78" s="84"/>
      <c r="N78" s="84"/>
      <c r="O78" s="84"/>
      <c r="P78" s="84"/>
      <c r="Q78" s="90">
        <f t="shared" ref="Q78:Q81" si="10">+L78+P78</f>
        <v>0</v>
      </c>
    </row>
    <row r="79" spans="2:17" x14ac:dyDescent="0.2">
      <c r="B79" s="84"/>
      <c r="C79" s="84"/>
      <c r="D79" s="84"/>
      <c r="E79" s="84"/>
      <c r="F79" s="84"/>
      <c r="G79" s="84"/>
      <c r="H79" s="97"/>
      <c r="I79" s="84"/>
      <c r="J79" s="84"/>
      <c r="K79" s="84"/>
      <c r="L79" s="84"/>
      <c r="M79" s="84"/>
      <c r="N79" s="84"/>
      <c r="O79" s="84"/>
      <c r="P79" s="84"/>
      <c r="Q79" s="90">
        <f t="shared" si="10"/>
        <v>0</v>
      </c>
    </row>
    <row r="80" spans="2:17" ht="13.5" thickBot="1" x14ac:dyDescent="0.25">
      <c r="B80" s="84"/>
      <c r="C80" s="84"/>
      <c r="D80" s="84"/>
      <c r="E80" s="84"/>
      <c r="F80" s="84"/>
      <c r="G80" s="84"/>
      <c r="H80" s="98"/>
      <c r="I80" s="84"/>
      <c r="J80" s="84"/>
      <c r="K80" s="84"/>
      <c r="L80" s="84"/>
      <c r="M80" s="84"/>
      <c r="N80" s="84"/>
      <c r="O80" s="84"/>
      <c r="P80" s="84"/>
      <c r="Q80" s="95">
        <f t="shared" si="10"/>
        <v>0</v>
      </c>
    </row>
    <row r="81" spans="2:17" ht="13.5" thickBot="1" x14ac:dyDescent="0.25">
      <c r="B81" s="84"/>
      <c r="C81" s="84"/>
      <c r="D81" s="84"/>
      <c r="E81" s="169" t="s">
        <v>149</v>
      </c>
      <c r="F81" s="170"/>
      <c r="G81" s="171"/>
      <c r="H81" s="99">
        <f>SUM(H77:H80)</f>
        <v>0</v>
      </c>
      <c r="I81" s="169" t="s">
        <v>149</v>
      </c>
      <c r="J81" s="170"/>
      <c r="K81" s="171"/>
      <c r="L81" s="100">
        <f>SUM(L73:L80)</f>
        <v>0</v>
      </c>
      <c r="M81" s="169" t="s">
        <v>149</v>
      </c>
      <c r="N81" s="170"/>
      <c r="O81" s="171"/>
      <c r="P81" s="100">
        <f>SUM(P73:P80)</f>
        <v>0</v>
      </c>
      <c r="Q81" s="96">
        <f t="shared" si="10"/>
        <v>0</v>
      </c>
    </row>
    <row r="84" spans="2:17" ht="13.5" thickBot="1" x14ac:dyDescent="0.25"/>
    <row r="85" spans="2:17" ht="13.5" thickBot="1" x14ac:dyDescent="0.25">
      <c r="B85" s="153" t="s">
        <v>150</v>
      </c>
      <c r="C85" s="153"/>
      <c r="D85" s="160"/>
      <c r="E85" s="161" t="s">
        <v>126</v>
      </c>
      <c r="F85" s="162"/>
      <c r="G85" s="162"/>
      <c r="H85" s="163"/>
      <c r="I85" s="161" t="s">
        <v>127</v>
      </c>
      <c r="J85" s="162"/>
      <c r="K85" s="162"/>
      <c r="L85" s="163"/>
      <c r="M85" s="161" t="s">
        <v>139</v>
      </c>
      <c r="N85" s="162"/>
      <c r="O85" s="162"/>
      <c r="P85" s="163"/>
      <c r="Q85" s="164" t="s">
        <v>129</v>
      </c>
    </row>
    <row r="86" spans="2:17" ht="26.25" thickBot="1" x14ac:dyDescent="0.25">
      <c r="B86" s="119" t="s">
        <v>130</v>
      </c>
      <c r="C86" s="119" t="s">
        <v>93</v>
      </c>
      <c r="D86" s="119" t="s">
        <v>151</v>
      </c>
      <c r="E86" s="116" t="s">
        <v>35</v>
      </c>
      <c r="F86" s="116" t="s">
        <v>141</v>
      </c>
      <c r="G86" s="116" t="s">
        <v>142</v>
      </c>
      <c r="H86" s="116" t="s">
        <v>143</v>
      </c>
      <c r="I86" s="116" t="s">
        <v>35</v>
      </c>
      <c r="J86" s="116" t="s">
        <v>141</v>
      </c>
      <c r="K86" s="116" t="s">
        <v>142</v>
      </c>
      <c r="L86" s="116" t="s">
        <v>143</v>
      </c>
      <c r="M86" s="116" t="s">
        <v>35</v>
      </c>
      <c r="N86" s="116" t="s">
        <v>141</v>
      </c>
      <c r="O86" s="116" t="s">
        <v>142</v>
      </c>
      <c r="P86" s="116" t="s">
        <v>143</v>
      </c>
      <c r="Q86" s="165"/>
    </row>
    <row r="87" spans="2:17" x14ac:dyDescent="0.2">
      <c r="B87" s="84"/>
      <c r="C87" s="84"/>
      <c r="D87" s="84"/>
      <c r="E87" s="84"/>
      <c r="F87" s="84"/>
      <c r="G87" s="84"/>
      <c r="H87" s="97"/>
      <c r="I87" s="84"/>
      <c r="J87" s="84"/>
      <c r="K87" s="84"/>
      <c r="L87" s="84"/>
      <c r="M87" s="84"/>
      <c r="N87" s="84"/>
      <c r="O87" s="84"/>
      <c r="P87" s="84"/>
      <c r="Q87" s="90">
        <f>+L87+P87</f>
        <v>0</v>
      </c>
    </row>
    <row r="88" spans="2:17" x14ac:dyDescent="0.2">
      <c r="B88" s="84"/>
      <c r="C88" s="84"/>
      <c r="D88" s="84"/>
      <c r="E88" s="84"/>
      <c r="F88" s="84"/>
      <c r="G88" s="84"/>
      <c r="H88" s="97"/>
      <c r="I88" s="84"/>
      <c r="J88" s="84"/>
      <c r="K88" s="84"/>
      <c r="L88" s="84"/>
      <c r="M88" s="84"/>
      <c r="N88" s="84"/>
      <c r="O88" s="84"/>
      <c r="P88" s="84"/>
      <c r="Q88" s="90">
        <f t="shared" ref="Q88:Q91" si="11">+L88+P88</f>
        <v>0</v>
      </c>
    </row>
    <row r="89" spans="2:17" x14ac:dyDescent="0.2">
      <c r="B89" s="84"/>
      <c r="C89" s="84"/>
      <c r="D89" s="84"/>
      <c r="E89" s="84"/>
      <c r="F89" s="84"/>
      <c r="G89" s="84"/>
      <c r="H89" s="97"/>
      <c r="I89" s="84"/>
      <c r="J89" s="84"/>
      <c r="K89" s="84"/>
      <c r="L89" s="84"/>
      <c r="M89" s="84"/>
      <c r="N89" s="84"/>
      <c r="O89" s="84"/>
      <c r="P89" s="84"/>
      <c r="Q89" s="90">
        <f t="shared" si="11"/>
        <v>0</v>
      </c>
    </row>
    <row r="90" spans="2:17" ht="13.5" thickBot="1" x14ac:dyDescent="0.25">
      <c r="B90" s="84"/>
      <c r="C90" s="84"/>
      <c r="D90" s="84"/>
      <c r="E90" s="84"/>
      <c r="F90" s="84"/>
      <c r="G90" s="84"/>
      <c r="H90" s="98"/>
      <c r="I90" s="84"/>
      <c r="J90" s="84"/>
      <c r="K90" s="84"/>
      <c r="L90" s="84"/>
      <c r="M90" s="84"/>
      <c r="N90" s="84"/>
      <c r="O90" s="84"/>
      <c r="P90" s="84"/>
      <c r="Q90" s="95">
        <f t="shared" si="11"/>
        <v>0</v>
      </c>
    </row>
    <row r="91" spans="2:17" ht="13.5" thickBot="1" x14ac:dyDescent="0.25">
      <c r="B91" s="84"/>
      <c r="C91" s="84"/>
      <c r="D91" s="84"/>
      <c r="E91" s="169" t="s">
        <v>152</v>
      </c>
      <c r="F91" s="170"/>
      <c r="G91" s="171"/>
      <c r="H91" s="99">
        <f>SUM(H87:H90)</f>
        <v>0</v>
      </c>
      <c r="I91" s="169" t="s">
        <v>152</v>
      </c>
      <c r="J91" s="170"/>
      <c r="K91" s="171"/>
      <c r="L91" s="100">
        <f>SUM(L83:L90)</f>
        <v>0</v>
      </c>
      <c r="M91" s="169" t="s">
        <v>152</v>
      </c>
      <c r="N91" s="170"/>
      <c r="O91" s="171"/>
      <c r="P91" s="100">
        <f>SUM(P83:P90)</f>
        <v>0</v>
      </c>
      <c r="Q91" s="96">
        <f t="shared" si="11"/>
        <v>0</v>
      </c>
    </row>
    <row r="95" spans="2:17" ht="13.5" thickBot="1" x14ac:dyDescent="0.25"/>
    <row r="96" spans="2:17" ht="13.5" thickBot="1" x14ac:dyDescent="0.25">
      <c r="B96" s="153" t="s">
        <v>153</v>
      </c>
      <c r="C96" s="153"/>
      <c r="D96" s="160"/>
      <c r="E96" s="161" t="s">
        <v>126</v>
      </c>
      <c r="F96" s="162"/>
      <c r="G96" s="162"/>
      <c r="H96" s="163"/>
      <c r="I96" s="161" t="s">
        <v>127</v>
      </c>
      <c r="J96" s="162"/>
      <c r="K96" s="162"/>
      <c r="L96" s="163"/>
      <c r="M96" s="161" t="s">
        <v>139</v>
      </c>
      <c r="N96" s="162"/>
      <c r="O96" s="162"/>
      <c r="P96" s="163"/>
      <c r="Q96" s="164" t="s">
        <v>129</v>
      </c>
    </row>
    <row r="97" spans="2:17" ht="26.25" thickBot="1" x14ac:dyDescent="0.25">
      <c r="B97" s="119" t="s">
        <v>130</v>
      </c>
      <c r="C97" s="119" t="s">
        <v>116</v>
      </c>
      <c r="D97" s="119" t="s">
        <v>140</v>
      </c>
      <c r="E97" s="116" t="s">
        <v>35</v>
      </c>
      <c r="F97" s="116" t="s">
        <v>141</v>
      </c>
      <c r="G97" s="116" t="s">
        <v>142</v>
      </c>
      <c r="H97" s="116" t="s">
        <v>143</v>
      </c>
      <c r="I97" s="116" t="s">
        <v>35</v>
      </c>
      <c r="J97" s="116" t="s">
        <v>141</v>
      </c>
      <c r="K97" s="116" t="s">
        <v>142</v>
      </c>
      <c r="L97" s="116" t="s">
        <v>143</v>
      </c>
      <c r="M97" s="116" t="s">
        <v>35</v>
      </c>
      <c r="N97" s="116" t="s">
        <v>141</v>
      </c>
      <c r="O97" s="116" t="s">
        <v>142</v>
      </c>
      <c r="P97" s="116" t="s">
        <v>143</v>
      </c>
      <c r="Q97" s="165"/>
    </row>
    <row r="98" spans="2:17" x14ac:dyDescent="0.2">
      <c r="B98" s="84"/>
      <c r="C98" s="84"/>
      <c r="D98" s="84"/>
      <c r="E98" s="84"/>
      <c r="F98" s="84"/>
      <c r="G98" s="84"/>
      <c r="H98" s="97"/>
      <c r="I98" s="84"/>
      <c r="J98" s="84"/>
      <c r="K98" s="84"/>
      <c r="L98" s="84"/>
      <c r="M98" s="84"/>
      <c r="N98" s="84"/>
      <c r="O98" s="84"/>
      <c r="P98" s="84"/>
      <c r="Q98" s="90">
        <f>+L98+P98</f>
        <v>0</v>
      </c>
    </row>
    <row r="99" spans="2:17" x14ac:dyDescent="0.2">
      <c r="B99" s="84"/>
      <c r="C99" s="84"/>
      <c r="D99" s="84"/>
      <c r="E99" s="84"/>
      <c r="F99" s="84"/>
      <c r="G99" s="84"/>
      <c r="H99" s="97"/>
      <c r="I99" s="84"/>
      <c r="J99" s="84"/>
      <c r="K99" s="84"/>
      <c r="L99" s="84"/>
      <c r="M99" s="84"/>
      <c r="N99" s="84"/>
      <c r="O99" s="84"/>
      <c r="P99" s="84"/>
      <c r="Q99" s="90">
        <f t="shared" ref="Q99:Q102" si="12">+L99+P99</f>
        <v>0</v>
      </c>
    </row>
    <row r="100" spans="2:17" x14ac:dyDescent="0.2">
      <c r="B100" s="84"/>
      <c r="C100" s="84"/>
      <c r="D100" s="84"/>
      <c r="E100" s="84"/>
      <c r="F100" s="84"/>
      <c r="G100" s="84"/>
      <c r="H100" s="97"/>
      <c r="I100" s="84"/>
      <c r="J100" s="84"/>
      <c r="K100" s="84"/>
      <c r="L100" s="84"/>
      <c r="M100" s="84"/>
      <c r="N100" s="84"/>
      <c r="O100" s="84"/>
      <c r="P100" s="84"/>
      <c r="Q100" s="90">
        <f t="shared" si="12"/>
        <v>0</v>
      </c>
    </row>
    <row r="101" spans="2:17" ht="13.5" thickBot="1" x14ac:dyDescent="0.25">
      <c r="B101" s="84"/>
      <c r="C101" s="84"/>
      <c r="D101" s="84"/>
      <c r="E101" s="84"/>
      <c r="F101" s="84"/>
      <c r="G101" s="84"/>
      <c r="H101" s="98"/>
      <c r="I101" s="84"/>
      <c r="J101" s="84"/>
      <c r="K101" s="84"/>
      <c r="L101" s="84"/>
      <c r="M101" s="84"/>
      <c r="N101" s="84"/>
      <c r="O101" s="84"/>
      <c r="P101" s="84"/>
      <c r="Q101" s="95">
        <f t="shared" si="12"/>
        <v>0</v>
      </c>
    </row>
    <row r="102" spans="2:17" ht="13.5" thickBot="1" x14ac:dyDescent="0.25">
      <c r="B102" s="84"/>
      <c r="C102" s="84"/>
      <c r="D102" s="84"/>
      <c r="E102" s="169" t="s">
        <v>154</v>
      </c>
      <c r="F102" s="170"/>
      <c r="G102" s="171"/>
      <c r="H102" s="99">
        <f>SUM(H98:H101)</f>
        <v>0</v>
      </c>
      <c r="I102" s="169" t="s">
        <v>154</v>
      </c>
      <c r="J102" s="170"/>
      <c r="K102" s="171"/>
      <c r="L102" s="100">
        <f>SUM(L94:L101)</f>
        <v>0</v>
      </c>
      <c r="M102" s="169" t="s">
        <v>154</v>
      </c>
      <c r="N102" s="170"/>
      <c r="O102" s="171"/>
      <c r="P102" s="100">
        <f>SUM(P94:P101)</f>
        <v>0</v>
      </c>
      <c r="Q102" s="96">
        <f t="shared" si="12"/>
        <v>0</v>
      </c>
    </row>
  </sheetData>
  <mergeCells count="65">
    <mergeCell ref="E102:G102"/>
    <mergeCell ref="I102:K102"/>
    <mergeCell ref="M102:O102"/>
    <mergeCell ref="E91:G91"/>
    <mergeCell ref="I91:K91"/>
    <mergeCell ref="M91:O91"/>
    <mergeCell ref="B96:D96"/>
    <mergeCell ref="E96:H96"/>
    <mergeCell ref="I96:L96"/>
    <mergeCell ref="M96:P96"/>
    <mergeCell ref="Q75:Q76"/>
    <mergeCell ref="E81:G81"/>
    <mergeCell ref="I81:K81"/>
    <mergeCell ref="M81:O81"/>
    <mergeCell ref="B85:D85"/>
    <mergeCell ref="E85:H85"/>
    <mergeCell ref="I85:L85"/>
    <mergeCell ref="M85:P85"/>
    <mergeCell ref="Q85:Q86"/>
    <mergeCell ref="Q96:Q97"/>
    <mergeCell ref="E71:G71"/>
    <mergeCell ref="I71:K71"/>
    <mergeCell ref="M71:O71"/>
    <mergeCell ref="B75:D75"/>
    <mergeCell ref="E75:H75"/>
    <mergeCell ref="I75:L75"/>
    <mergeCell ref="M75:P75"/>
    <mergeCell ref="Q56:Q57"/>
    <mergeCell ref="E62:G62"/>
    <mergeCell ref="I62:K62"/>
    <mergeCell ref="M62:O62"/>
    <mergeCell ref="B65:D65"/>
    <mergeCell ref="E65:H65"/>
    <mergeCell ref="I65:L65"/>
    <mergeCell ref="M65:P65"/>
    <mergeCell ref="Q65:Q66"/>
    <mergeCell ref="E52:G52"/>
    <mergeCell ref="I52:K52"/>
    <mergeCell ref="M52:O52"/>
    <mergeCell ref="B56:D56"/>
    <mergeCell ref="E56:H56"/>
    <mergeCell ref="I56:L56"/>
    <mergeCell ref="M56:P56"/>
    <mergeCell ref="M32:P32"/>
    <mergeCell ref="Q32:Q33"/>
    <mergeCell ref="E42:G42"/>
    <mergeCell ref="I42:K42"/>
    <mergeCell ref="M42:O42"/>
    <mergeCell ref="B46:D46"/>
    <mergeCell ref="E46:H46"/>
    <mergeCell ref="I46:L46"/>
    <mergeCell ref="M46:P46"/>
    <mergeCell ref="Q46:Q47"/>
    <mergeCell ref="I8:I9"/>
    <mergeCell ref="B10:I10"/>
    <mergeCell ref="B17:I17"/>
    <mergeCell ref="B32:D32"/>
    <mergeCell ref="E32:H32"/>
    <mergeCell ref="I32:L32"/>
    <mergeCell ref="B2:D2"/>
    <mergeCell ref="E2:E3"/>
    <mergeCell ref="F2:F3"/>
    <mergeCell ref="B8:B9"/>
    <mergeCell ref="C8:E8"/>
    <mergeCell ref="F8:H8"/>
  </mergeCells>
  <conditionalFormatting sqref="D24">
    <cfRule type="cellIs" dxfId="1" priority="2" operator="greaterThan">
      <formula>1</formula>
    </cfRule>
  </conditionalFormatting>
  <conditionalFormatting sqref="F24:F27">
    <cfRule type="cellIs" dxfId="0" priority="1" operator="equal">
      <formula>"Error"</formula>
    </cfRule>
  </conditionalFormatting>
  <pageMargins left="0.7" right="0.7" top="0.75" bottom="0.75" header="0.3" footer="0.3"/>
  <ignoredErrors>
    <ignoredError sqref="F11:F16 G11:G16 F18:G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4A23-EAD3-4F19-BFC2-13B554A3C78C}">
  <dimension ref="A1:M189"/>
  <sheetViews>
    <sheetView tabSelected="1" showOutlineSymbols="0" topLeftCell="A44" workbookViewId="0">
      <selection activeCell="C120" sqref="C120"/>
    </sheetView>
  </sheetViews>
  <sheetFormatPr baseColWidth="10" defaultRowHeight="15" x14ac:dyDescent="0.25"/>
  <cols>
    <col min="1" max="1" width="40" customWidth="1"/>
    <col min="2" max="2" width="34.7109375" customWidth="1"/>
    <col min="8" max="8" width="35.5703125" customWidth="1"/>
  </cols>
  <sheetData>
    <row r="1" spans="1:13" x14ac:dyDescent="0.25">
      <c r="A1" s="181" t="s">
        <v>45</v>
      </c>
      <c r="B1" s="63"/>
      <c r="C1" s="182" t="s">
        <v>46</v>
      </c>
      <c r="D1" s="182"/>
      <c r="E1" s="177" t="s">
        <v>47</v>
      </c>
      <c r="F1" s="177"/>
      <c r="G1" s="180" t="s">
        <v>48</v>
      </c>
      <c r="H1" s="6"/>
      <c r="I1" s="6"/>
    </row>
    <row r="2" spans="1:13" x14ac:dyDescent="0.25">
      <c r="A2" s="181"/>
      <c r="B2" s="64" t="s">
        <v>101</v>
      </c>
      <c r="C2" s="65" t="s">
        <v>49</v>
      </c>
      <c r="D2" s="65" t="s">
        <v>50</v>
      </c>
      <c r="E2" s="66" t="s">
        <v>49</v>
      </c>
      <c r="F2" s="66" t="s">
        <v>50</v>
      </c>
      <c r="G2" s="180"/>
      <c r="H2" s="6"/>
      <c r="I2" s="6"/>
    </row>
    <row r="3" spans="1:13" ht="18.75" customHeight="1" x14ac:dyDescent="0.25">
      <c r="A3" s="30" t="s">
        <v>52</v>
      </c>
      <c r="B3" s="31"/>
      <c r="C3" s="32"/>
      <c r="D3" s="11"/>
      <c r="E3" s="11"/>
      <c r="F3" s="11"/>
      <c r="G3" s="180"/>
      <c r="I3" s="5"/>
      <c r="L3" s="5"/>
      <c r="M3" s="5"/>
    </row>
    <row r="4" spans="1:13" ht="12" customHeight="1" x14ac:dyDescent="0.25">
      <c r="A4" s="178" t="s">
        <v>79</v>
      </c>
      <c r="B4" s="9" t="str">
        <f t="shared" ref="B4:B9" si="0">+H4</f>
        <v>TOTAL RECURSOS HUMANOS</v>
      </c>
      <c r="C4" s="10"/>
      <c r="D4" s="11"/>
      <c r="E4" s="12"/>
      <c r="F4" s="11"/>
      <c r="G4" s="179"/>
      <c r="H4" t="s">
        <v>37</v>
      </c>
      <c r="I4" s="5"/>
    </row>
    <row r="5" spans="1:13" ht="12" customHeight="1" x14ac:dyDescent="0.25">
      <c r="A5" s="178"/>
      <c r="B5" s="124" t="str">
        <f t="shared" si="0"/>
        <v>TOTAL GASTOS OPERACIÓN</v>
      </c>
      <c r="C5" s="10"/>
      <c r="D5" s="11"/>
      <c r="E5" s="12"/>
      <c r="F5" s="11"/>
      <c r="G5" s="179"/>
      <c r="H5" s="7" t="s">
        <v>38</v>
      </c>
      <c r="I5" s="5"/>
    </row>
    <row r="6" spans="1:13" ht="12" customHeight="1" x14ac:dyDescent="0.25">
      <c r="A6" s="178"/>
      <c r="B6" s="9" t="str">
        <f t="shared" si="0"/>
        <v>TOTAL INVERSION</v>
      </c>
      <c r="C6" s="10"/>
      <c r="D6" s="11"/>
      <c r="E6" s="12"/>
      <c r="F6" s="11"/>
      <c r="G6" s="179"/>
      <c r="H6" s="7" t="s">
        <v>39</v>
      </c>
      <c r="I6" s="5"/>
    </row>
    <row r="7" spans="1:13" ht="12" customHeight="1" x14ac:dyDescent="0.25">
      <c r="A7" s="178"/>
      <c r="B7" s="9" t="str">
        <f t="shared" si="0"/>
        <v>TOTAL DIFUSION</v>
      </c>
      <c r="C7" s="10"/>
      <c r="D7" s="11"/>
      <c r="E7" s="12"/>
      <c r="F7" s="11"/>
      <c r="G7" s="179"/>
      <c r="H7" s="7" t="s">
        <v>41</v>
      </c>
      <c r="I7" s="5"/>
    </row>
    <row r="8" spans="1:13" ht="12" customHeight="1" x14ac:dyDescent="0.25">
      <c r="A8" s="178"/>
      <c r="B8" s="9" t="str">
        <f t="shared" si="0"/>
        <v>TOTAL SUBCONTRATO</v>
      </c>
      <c r="C8" s="10"/>
      <c r="D8" s="11"/>
      <c r="E8" s="12"/>
      <c r="F8" s="11"/>
      <c r="G8" s="179"/>
      <c r="H8" s="7" t="s">
        <v>43</v>
      </c>
      <c r="I8" s="5"/>
    </row>
    <row r="9" spans="1:13" ht="12" customHeight="1" x14ac:dyDescent="0.25">
      <c r="A9" s="178"/>
      <c r="B9" s="9" t="str">
        <f t="shared" si="0"/>
        <v xml:space="preserve">TOTAL GASTOS ADMINISTRATIVOS </v>
      </c>
      <c r="C9" s="10"/>
      <c r="D9" s="11"/>
      <c r="E9" s="12"/>
      <c r="F9" s="11"/>
      <c r="G9" s="179"/>
      <c r="H9" s="7" t="s">
        <v>44</v>
      </c>
      <c r="I9" s="5"/>
    </row>
    <row r="10" spans="1:13" ht="12" customHeight="1" x14ac:dyDescent="0.25">
      <c r="A10" s="178"/>
      <c r="B10" s="33" t="s">
        <v>34</v>
      </c>
      <c r="C10" s="34"/>
      <c r="D10" s="35"/>
      <c r="E10" s="36"/>
      <c r="F10" s="35"/>
      <c r="G10" s="179"/>
      <c r="H10" s="6"/>
      <c r="I10" s="6"/>
    </row>
    <row r="11" spans="1:13" ht="12" customHeight="1" x14ac:dyDescent="0.25">
      <c r="A11" s="178" t="s">
        <v>80</v>
      </c>
      <c r="B11" s="9" t="str">
        <f>B4</f>
        <v>TOTAL RECURSOS HUMANOS</v>
      </c>
      <c r="C11" s="10"/>
      <c r="D11" s="35"/>
      <c r="E11" s="36"/>
      <c r="F11" s="35"/>
      <c r="G11" s="179"/>
      <c r="H11" t="s">
        <v>37</v>
      </c>
      <c r="I11" s="5"/>
    </row>
    <row r="12" spans="1:13" ht="12" customHeight="1" x14ac:dyDescent="0.25">
      <c r="A12" s="178"/>
      <c r="B12" s="9" t="str">
        <f t="shared" ref="B12:B16" si="1">B5</f>
        <v>TOTAL GASTOS OPERACIÓN</v>
      </c>
      <c r="C12" s="10"/>
      <c r="D12" s="35"/>
      <c r="E12" s="36"/>
      <c r="F12" s="35"/>
      <c r="G12" s="179"/>
      <c r="H12" s="7" t="s">
        <v>38</v>
      </c>
      <c r="I12" s="5"/>
    </row>
    <row r="13" spans="1:13" ht="12" customHeight="1" x14ac:dyDescent="0.25">
      <c r="A13" s="178"/>
      <c r="B13" s="9" t="str">
        <f t="shared" si="1"/>
        <v>TOTAL INVERSION</v>
      </c>
      <c r="C13" s="10"/>
      <c r="D13" s="35"/>
      <c r="E13" s="36"/>
      <c r="F13" s="35"/>
      <c r="G13" s="179"/>
      <c r="H13" s="7" t="s">
        <v>39</v>
      </c>
      <c r="I13" s="5"/>
    </row>
    <row r="14" spans="1:13" ht="12" customHeight="1" x14ac:dyDescent="0.25">
      <c r="A14" s="178"/>
      <c r="B14" s="9" t="str">
        <f t="shared" si="1"/>
        <v>TOTAL DIFUSION</v>
      </c>
      <c r="C14" s="10"/>
      <c r="D14" s="35"/>
      <c r="E14" s="36"/>
      <c r="F14" s="35"/>
      <c r="G14" s="179"/>
      <c r="H14" s="7" t="s">
        <v>41</v>
      </c>
      <c r="I14" s="5"/>
    </row>
    <row r="15" spans="1:13" ht="12" customHeight="1" x14ac:dyDescent="0.25">
      <c r="A15" s="178"/>
      <c r="B15" s="9" t="str">
        <f t="shared" si="1"/>
        <v>TOTAL SUBCONTRATO</v>
      </c>
      <c r="C15" s="10"/>
      <c r="D15" s="35"/>
      <c r="E15" s="36"/>
      <c r="F15" s="35"/>
      <c r="G15" s="179"/>
      <c r="H15" s="7" t="s">
        <v>43</v>
      </c>
      <c r="I15" s="5"/>
      <c r="J15" s="5">
        <f>I7-I15</f>
        <v>0</v>
      </c>
      <c r="K15" s="5"/>
    </row>
    <row r="16" spans="1:13" ht="12" customHeight="1" x14ac:dyDescent="0.25">
      <c r="A16" s="178"/>
      <c r="B16" s="9" t="str">
        <f t="shared" si="1"/>
        <v xml:space="preserve">TOTAL GASTOS ADMINISTRATIVOS </v>
      </c>
      <c r="C16" s="10"/>
      <c r="D16" s="35"/>
      <c r="E16" s="36"/>
      <c r="F16" s="35"/>
      <c r="G16" s="179"/>
      <c r="H16" s="7" t="s">
        <v>44</v>
      </c>
      <c r="I16" s="5"/>
    </row>
    <row r="17" spans="1:9" ht="12" customHeight="1" x14ac:dyDescent="0.25">
      <c r="A17" s="178"/>
      <c r="B17" s="33" t="s">
        <v>34</v>
      </c>
      <c r="C17" s="34"/>
      <c r="D17" s="35"/>
      <c r="E17" s="36"/>
      <c r="F17" s="35"/>
      <c r="G17" s="179"/>
      <c r="H17" s="7"/>
      <c r="I17" s="5"/>
    </row>
    <row r="18" spans="1:9" ht="12" customHeight="1" x14ac:dyDescent="0.25">
      <c r="A18" s="178" t="s">
        <v>81</v>
      </c>
      <c r="B18" s="9" t="str">
        <f t="shared" ref="B18:B23" si="2">+H4</f>
        <v>TOTAL RECURSOS HUMANOS</v>
      </c>
      <c r="C18" s="10"/>
      <c r="D18" s="11"/>
      <c r="E18" s="12"/>
      <c r="F18" s="11"/>
      <c r="G18" s="179"/>
      <c r="H18" s="6"/>
      <c r="I18" s="6"/>
    </row>
    <row r="19" spans="1:9" ht="12" customHeight="1" x14ac:dyDescent="0.25">
      <c r="A19" s="178"/>
      <c r="B19" s="9" t="str">
        <f t="shared" si="2"/>
        <v>TOTAL GASTOS OPERACIÓN</v>
      </c>
      <c r="C19" s="10"/>
      <c r="D19" s="11"/>
      <c r="E19" s="12"/>
      <c r="F19" s="11"/>
      <c r="G19" s="179"/>
      <c r="H19" s="6"/>
      <c r="I19" s="6"/>
    </row>
    <row r="20" spans="1:9" ht="12" customHeight="1" x14ac:dyDescent="0.25">
      <c r="A20" s="178"/>
      <c r="B20" s="9" t="str">
        <f t="shared" si="2"/>
        <v>TOTAL INVERSION</v>
      </c>
      <c r="C20" s="10"/>
      <c r="D20" s="11"/>
      <c r="E20" s="12"/>
      <c r="F20" s="11"/>
      <c r="G20" s="179"/>
      <c r="H20" s="6"/>
      <c r="I20" s="7"/>
    </row>
    <row r="21" spans="1:9" ht="12" customHeight="1" x14ac:dyDescent="0.25">
      <c r="A21" s="178"/>
      <c r="B21" s="9" t="str">
        <f t="shared" si="2"/>
        <v>TOTAL DIFUSION</v>
      </c>
      <c r="C21" s="10"/>
      <c r="D21" s="11"/>
      <c r="E21" s="12"/>
      <c r="F21" s="11"/>
      <c r="G21" s="179"/>
      <c r="H21" s="6"/>
      <c r="I21" s="6"/>
    </row>
    <row r="22" spans="1:9" ht="12" customHeight="1" x14ac:dyDescent="0.25">
      <c r="A22" s="178"/>
      <c r="B22" s="9" t="str">
        <f t="shared" si="2"/>
        <v>TOTAL SUBCONTRATO</v>
      </c>
      <c r="C22" s="10"/>
      <c r="D22" s="11"/>
      <c r="E22" s="12"/>
      <c r="F22" s="11"/>
      <c r="G22" s="179"/>
      <c r="H22" s="6"/>
      <c r="I22" s="6"/>
    </row>
    <row r="23" spans="1:9" ht="12" customHeight="1" x14ac:dyDescent="0.25">
      <c r="A23" s="178"/>
      <c r="B23" s="9" t="str">
        <f t="shared" si="2"/>
        <v xml:space="preserve">TOTAL GASTOS ADMINISTRATIVOS </v>
      </c>
      <c r="C23" s="10"/>
      <c r="D23" s="11"/>
      <c r="E23" s="12"/>
      <c r="F23" s="11"/>
      <c r="G23" s="179"/>
      <c r="H23" s="6"/>
      <c r="I23" s="6"/>
    </row>
    <row r="24" spans="1:9" ht="12" customHeight="1" x14ac:dyDescent="0.25">
      <c r="A24" s="178"/>
      <c r="B24" s="33" t="s">
        <v>34</v>
      </c>
      <c r="C24" s="34"/>
      <c r="D24" s="35"/>
      <c r="E24" s="36"/>
      <c r="F24" s="35"/>
      <c r="G24" s="179"/>
      <c r="I24" s="7"/>
    </row>
    <row r="25" spans="1:9" ht="22.5" customHeight="1" x14ac:dyDescent="0.25">
      <c r="A25" s="30" t="s">
        <v>51</v>
      </c>
      <c r="B25" s="37"/>
      <c r="C25" s="34"/>
      <c r="D25" s="11"/>
      <c r="E25" s="12"/>
      <c r="F25" s="11"/>
      <c r="G25" s="13"/>
      <c r="H25" s="7"/>
      <c r="I25" s="7"/>
    </row>
    <row r="26" spans="1:9" ht="12" customHeight="1" x14ac:dyDescent="0.25">
      <c r="A26" s="178" t="s">
        <v>82</v>
      </c>
      <c r="B26" s="9" t="str">
        <f t="shared" ref="B26:B31" si="3">+H4</f>
        <v>TOTAL RECURSOS HUMANOS</v>
      </c>
      <c r="C26" s="10"/>
      <c r="D26" s="11"/>
      <c r="E26" s="12"/>
      <c r="F26" s="11"/>
      <c r="G26" s="179"/>
      <c r="H26" s="7"/>
      <c r="I26" s="7"/>
    </row>
    <row r="27" spans="1:9" ht="12" customHeight="1" x14ac:dyDescent="0.25">
      <c r="A27" s="178"/>
      <c r="B27" s="9" t="str">
        <f t="shared" si="3"/>
        <v>TOTAL GASTOS OPERACIÓN</v>
      </c>
      <c r="C27" s="10"/>
      <c r="D27" s="11"/>
      <c r="E27" s="12"/>
      <c r="F27" s="11"/>
      <c r="G27" s="179"/>
      <c r="H27" s="7"/>
      <c r="I27" s="7"/>
    </row>
    <row r="28" spans="1:9" ht="12" customHeight="1" x14ac:dyDescent="0.25">
      <c r="A28" s="178"/>
      <c r="B28" s="9" t="str">
        <f t="shared" si="3"/>
        <v>TOTAL INVERSION</v>
      </c>
      <c r="C28" s="10"/>
      <c r="D28" s="11"/>
      <c r="E28" s="12"/>
      <c r="F28" s="11"/>
      <c r="G28" s="179"/>
      <c r="H28" s="7"/>
      <c r="I28" s="7"/>
    </row>
    <row r="29" spans="1:9" ht="12" customHeight="1" x14ac:dyDescent="0.25">
      <c r="A29" s="178"/>
      <c r="B29" s="9" t="str">
        <f t="shared" si="3"/>
        <v>TOTAL DIFUSION</v>
      </c>
      <c r="C29" s="10"/>
      <c r="D29" s="11"/>
      <c r="E29" s="12"/>
      <c r="F29" s="11"/>
      <c r="G29" s="179"/>
      <c r="H29" s="7"/>
      <c r="I29" s="7"/>
    </row>
    <row r="30" spans="1:9" ht="12" customHeight="1" x14ac:dyDescent="0.25">
      <c r="A30" s="178"/>
      <c r="B30" s="9" t="str">
        <f t="shared" si="3"/>
        <v>TOTAL SUBCONTRATO</v>
      </c>
      <c r="C30" s="10"/>
      <c r="D30" s="11"/>
      <c r="E30" s="12"/>
      <c r="F30" s="11"/>
      <c r="G30" s="179"/>
      <c r="H30" s="6"/>
      <c r="I30" s="7"/>
    </row>
    <row r="31" spans="1:9" ht="12" customHeight="1" x14ac:dyDescent="0.25">
      <c r="A31" s="178"/>
      <c r="B31" s="9" t="str">
        <f t="shared" si="3"/>
        <v xml:space="preserve">TOTAL GASTOS ADMINISTRATIVOS </v>
      </c>
      <c r="C31" s="10"/>
      <c r="D31" s="11"/>
      <c r="E31" s="12"/>
      <c r="F31" s="11"/>
      <c r="G31" s="179"/>
      <c r="H31" s="6"/>
      <c r="I31" s="6"/>
    </row>
    <row r="32" spans="1:9" ht="12" customHeight="1" x14ac:dyDescent="0.25">
      <c r="A32" s="178"/>
      <c r="B32" s="33" t="s">
        <v>34</v>
      </c>
      <c r="C32" s="34"/>
      <c r="D32" s="35"/>
      <c r="E32" s="36"/>
      <c r="F32" s="35"/>
      <c r="G32" s="179"/>
      <c r="H32" s="14"/>
      <c r="I32" s="14"/>
    </row>
    <row r="33" spans="1:9" ht="12" customHeight="1" x14ac:dyDescent="0.25">
      <c r="A33" s="178" t="s">
        <v>60</v>
      </c>
      <c r="B33" s="9" t="str">
        <f t="shared" ref="B33:B38" si="4">+H4</f>
        <v>TOTAL RECURSOS HUMANOS</v>
      </c>
      <c r="C33" s="10"/>
      <c r="D33" s="11"/>
      <c r="E33" s="12"/>
      <c r="F33" s="11"/>
      <c r="G33" s="179"/>
      <c r="H33" s="15"/>
      <c r="I33" s="6"/>
    </row>
    <row r="34" spans="1:9" ht="12" customHeight="1" x14ac:dyDescent="0.25">
      <c r="A34" s="178"/>
      <c r="B34" s="9" t="str">
        <f t="shared" si="4"/>
        <v>TOTAL GASTOS OPERACIÓN</v>
      </c>
      <c r="C34" s="10"/>
      <c r="D34" s="11"/>
      <c r="E34" s="12"/>
      <c r="F34" s="11"/>
      <c r="G34" s="179"/>
      <c r="H34" s="6"/>
      <c r="I34" s="6"/>
    </row>
    <row r="35" spans="1:9" ht="12" customHeight="1" x14ac:dyDescent="0.25">
      <c r="A35" s="178"/>
      <c r="B35" s="9" t="str">
        <f t="shared" si="4"/>
        <v>TOTAL INVERSION</v>
      </c>
      <c r="C35" s="10"/>
      <c r="D35" s="11"/>
      <c r="E35" s="12"/>
      <c r="F35" s="11"/>
      <c r="G35" s="179"/>
      <c r="H35" s="6"/>
      <c r="I35" s="6"/>
    </row>
    <row r="36" spans="1:9" ht="12" customHeight="1" x14ac:dyDescent="0.25">
      <c r="A36" s="178"/>
      <c r="B36" s="9" t="str">
        <f t="shared" si="4"/>
        <v>TOTAL DIFUSION</v>
      </c>
      <c r="C36" s="10"/>
      <c r="D36" s="11"/>
      <c r="E36" s="12"/>
      <c r="F36" s="11"/>
      <c r="G36" s="179"/>
      <c r="H36" s="6"/>
      <c r="I36" s="6"/>
    </row>
    <row r="37" spans="1:9" ht="12" customHeight="1" x14ac:dyDescent="0.25">
      <c r="A37" s="178"/>
      <c r="B37" s="9" t="str">
        <f t="shared" si="4"/>
        <v>TOTAL SUBCONTRATO</v>
      </c>
      <c r="C37" s="10"/>
      <c r="D37" s="11"/>
      <c r="E37" s="12"/>
      <c r="F37" s="11"/>
      <c r="G37" s="179"/>
      <c r="H37" s="6"/>
      <c r="I37" s="6"/>
    </row>
    <row r="38" spans="1:9" ht="12" customHeight="1" x14ac:dyDescent="0.25">
      <c r="A38" s="178"/>
      <c r="B38" s="9" t="str">
        <f t="shared" si="4"/>
        <v xml:space="preserve">TOTAL GASTOS ADMINISTRATIVOS </v>
      </c>
      <c r="C38" s="10"/>
      <c r="D38" s="11"/>
      <c r="E38" s="12"/>
      <c r="F38" s="11"/>
      <c r="G38" s="179"/>
      <c r="H38" s="6"/>
      <c r="I38" s="6"/>
    </row>
    <row r="39" spans="1:9" ht="12" customHeight="1" x14ac:dyDescent="0.25">
      <c r="A39" s="178"/>
      <c r="B39" s="33" t="s">
        <v>34</v>
      </c>
      <c r="C39" s="34"/>
      <c r="D39" s="35"/>
      <c r="E39" s="36"/>
      <c r="F39" s="35"/>
      <c r="G39" s="179"/>
      <c r="H39" s="14"/>
      <c r="I39" s="14"/>
    </row>
    <row r="40" spans="1:9" ht="12" customHeight="1" x14ac:dyDescent="0.25">
      <c r="A40" s="178" t="s">
        <v>61</v>
      </c>
      <c r="B40" s="9" t="str">
        <f>B33</f>
        <v>TOTAL RECURSOS HUMANOS</v>
      </c>
      <c r="C40" s="10"/>
      <c r="D40" s="35"/>
      <c r="E40" s="36"/>
      <c r="F40" s="35"/>
      <c r="G40" s="179"/>
      <c r="H40" s="14"/>
      <c r="I40" s="14"/>
    </row>
    <row r="41" spans="1:9" ht="12" customHeight="1" x14ac:dyDescent="0.25">
      <c r="A41" s="178"/>
      <c r="B41" s="9" t="str">
        <f t="shared" ref="B41:B45" si="5">B34</f>
        <v>TOTAL GASTOS OPERACIÓN</v>
      </c>
      <c r="C41" s="10"/>
      <c r="D41" s="35"/>
      <c r="E41" s="36"/>
      <c r="F41" s="35"/>
      <c r="G41" s="179"/>
      <c r="H41" s="14"/>
      <c r="I41" s="14"/>
    </row>
    <row r="42" spans="1:9" ht="12" customHeight="1" x14ac:dyDescent="0.25">
      <c r="A42" s="178"/>
      <c r="B42" s="9" t="str">
        <f t="shared" si="5"/>
        <v>TOTAL INVERSION</v>
      </c>
      <c r="C42" s="10"/>
      <c r="D42" s="35"/>
      <c r="E42" s="36"/>
      <c r="F42" s="35"/>
      <c r="G42" s="179"/>
      <c r="H42" s="14"/>
      <c r="I42" s="14"/>
    </row>
    <row r="43" spans="1:9" ht="12" customHeight="1" x14ac:dyDescent="0.25">
      <c r="A43" s="178"/>
      <c r="B43" s="9" t="str">
        <f t="shared" si="5"/>
        <v>TOTAL DIFUSION</v>
      </c>
      <c r="C43" s="10"/>
      <c r="D43" s="35"/>
      <c r="E43" s="36"/>
      <c r="F43" s="35"/>
      <c r="G43" s="179"/>
      <c r="H43" s="14"/>
      <c r="I43" s="14"/>
    </row>
    <row r="44" spans="1:9" ht="12" customHeight="1" x14ac:dyDescent="0.25">
      <c r="A44" s="178"/>
      <c r="B44" s="9" t="str">
        <f t="shared" si="5"/>
        <v>TOTAL SUBCONTRATO</v>
      </c>
      <c r="C44" s="10"/>
      <c r="D44" s="35"/>
      <c r="E44" s="36"/>
      <c r="F44" s="35"/>
      <c r="G44" s="179"/>
      <c r="H44" s="14"/>
      <c r="I44" s="14"/>
    </row>
    <row r="45" spans="1:9" ht="12" customHeight="1" x14ac:dyDescent="0.25">
      <c r="A45" s="178"/>
      <c r="B45" s="9" t="str">
        <f t="shared" si="5"/>
        <v xml:space="preserve">TOTAL GASTOS ADMINISTRATIVOS </v>
      </c>
      <c r="C45" s="10"/>
      <c r="D45" s="35"/>
      <c r="E45" s="36"/>
      <c r="F45" s="35"/>
      <c r="G45" s="179"/>
      <c r="H45" s="14"/>
      <c r="I45" s="14"/>
    </row>
    <row r="46" spans="1:9" ht="12" customHeight="1" x14ac:dyDescent="0.25">
      <c r="A46" s="178"/>
      <c r="B46" s="33" t="s">
        <v>34</v>
      </c>
      <c r="C46" s="34"/>
      <c r="D46" s="35"/>
      <c r="E46" s="36"/>
      <c r="F46" s="35"/>
      <c r="G46" s="179"/>
      <c r="H46" s="14"/>
      <c r="I46" s="14"/>
    </row>
    <row r="47" spans="1:9" ht="17.25" customHeight="1" x14ac:dyDescent="0.25">
      <c r="A47" s="30" t="s">
        <v>28</v>
      </c>
      <c r="B47" s="37"/>
      <c r="C47" s="34"/>
      <c r="D47" s="11"/>
      <c r="E47" s="12"/>
      <c r="F47" s="11"/>
      <c r="G47" s="13"/>
      <c r="H47" s="14"/>
      <c r="I47" s="14"/>
    </row>
    <row r="48" spans="1:9" ht="12" customHeight="1" x14ac:dyDescent="0.25">
      <c r="A48" s="178" t="s">
        <v>83</v>
      </c>
      <c r="B48" s="9" t="str">
        <f t="shared" ref="B48:B53" si="6">B33</f>
        <v>TOTAL RECURSOS HUMANOS</v>
      </c>
      <c r="C48" s="10"/>
      <c r="D48" s="11"/>
      <c r="E48" s="12"/>
      <c r="F48" s="11"/>
      <c r="G48" s="179"/>
      <c r="H48" s="6"/>
      <c r="I48" s="6"/>
    </row>
    <row r="49" spans="1:9" ht="12" customHeight="1" x14ac:dyDescent="0.25">
      <c r="A49" s="178"/>
      <c r="B49" s="9" t="str">
        <f t="shared" si="6"/>
        <v>TOTAL GASTOS OPERACIÓN</v>
      </c>
      <c r="C49" s="10"/>
      <c r="D49" s="11"/>
      <c r="E49" s="12"/>
      <c r="F49" s="11"/>
      <c r="G49" s="179"/>
      <c r="H49" s="6"/>
      <c r="I49" s="6"/>
    </row>
    <row r="50" spans="1:9" ht="12" customHeight="1" x14ac:dyDescent="0.25">
      <c r="A50" s="178"/>
      <c r="B50" s="9" t="str">
        <f t="shared" si="6"/>
        <v>TOTAL INVERSION</v>
      </c>
      <c r="C50" s="10"/>
      <c r="D50" s="11"/>
      <c r="E50" s="12"/>
      <c r="F50" s="11"/>
      <c r="G50" s="179"/>
      <c r="H50" s="6"/>
      <c r="I50" s="6"/>
    </row>
    <row r="51" spans="1:9" ht="12" customHeight="1" x14ac:dyDescent="0.25">
      <c r="A51" s="178"/>
      <c r="B51" s="9" t="str">
        <f t="shared" si="6"/>
        <v>TOTAL DIFUSION</v>
      </c>
      <c r="C51" s="10"/>
      <c r="D51" s="11"/>
      <c r="E51" s="12"/>
      <c r="F51" s="11"/>
      <c r="G51" s="179"/>
      <c r="H51" s="7"/>
      <c r="I51" s="6"/>
    </row>
    <row r="52" spans="1:9" ht="12" customHeight="1" x14ac:dyDescent="0.25">
      <c r="A52" s="178"/>
      <c r="B52" s="9" t="str">
        <f t="shared" si="6"/>
        <v>TOTAL SUBCONTRATO</v>
      </c>
      <c r="C52" s="10"/>
      <c r="D52" s="11"/>
      <c r="E52" s="12"/>
      <c r="F52" s="11"/>
      <c r="G52" s="179"/>
      <c r="H52" s="6"/>
      <c r="I52" s="6"/>
    </row>
    <row r="53" spans="1:9" ht="12" customHeight="1" x14ac:dyDescent="0.25">
      <c r="A53" s="178"/>
      <c r="B53" s="9" t="str">
        <f t="shared" si="6"/>
        <v xml:space="preserve">TOTAL GASTOS ADMINISTRATIVOS </v>
      </c>
      <c r="C53" s="10"/>
      <c r="D53" s="11"/>
      <c r="E53" s="12"/>
      <c r="F53" s="11"/>
      <c r="G53" s="179"/>
      <c r="H53" s="6"/>
      <c r="I53" s="6"/>
    </row>
    <row r="54" spans="1:9" ht="12" customHeight="1" x14ac:dyDescent="0.25">
      <c r="A54" s="178"/>
      <c r="B54" s="33" t="s">
        <v>34</v>
      </c>
      <c r="C54" s="34"/>
      <c r="D54" s="35"/>
      <c r="E54" s="36"/>
      <c r="F54" s="35"/>
      <c r="G54" s="179"/>
      <c r="H54" s="14"/>
      <c r="I54" s="14"/>
    </row>
    <row r="55" spans="1:9" ht="12" customHeight="1" x14ac:dyDescent="0.25">
      <c r="A55" s="178" t="s">
        <v>84</v>
      </c>
      <c r="B55" s="9" t="str">
        <f t="shared" ref="B55:B60" si="7">+B48</f>
        <v>TOTAL RECURSOS HUMANOS</v>
      </c>
      <c r="C55" s="10"/>
      <c r="D55" s="11"/>
      <c r="E55" s="12"/>
      <c r="F55" s="11"/>
      <c r="G55" s="179"/>
      <c r="H55" s="6"/>
      <c r="I55" s="6"/>
    </row>
    <row r="56" spans="1:9" ht="12" customHeight="1" x14ac:dyDescent="0.25">
      <c r="A56" s="178"/>
      <c r="B56" s="9" t="str">
        <f t="shared" si="7"/>
        <v>TOTAL GASTOS OPERACIÓN</v>
      </c>
      <c r="C56" s="10"/>
      <c r="D56" s="11"/>
      <c r="E56" s="12"/>
      <c r="F56" s="11"/>
      <c r="G56" s="179"/>
      <c r="H56" s="6"/>
      <c r="I56" s="6"/>
    </row>
    <row r="57" spans="1:9" ht="12" customHeight="1" x14ac:dyDescent="0.25">
      <c r="A57" s="178"/>
      <c r="B57" s="9" t="str">
        <f t="shared" si="7"/>
        <v>TOTAL INVERSION</v>
      </c>
      <c r="C57" s="10"/>
      <c r="D57" s="11"/>
      <c r="E57" s="12"/>
      <c r="F57" s="11"/>
      <c r="G57" s="179"/>
      <c r="H57" s="6"/>
      <c r="I57" s="6"/>
    </row>
    <row r="58" spans="1:9" ht="12" customHeight="1" x14ac:dyDescent="0.25">
      <c r="A58" s="178"/>
      <c r="B58" s="9" t="str">
        <f t="shared" si="7"/>
        <v>TOTAL DIFUSION</v>
      </c>
      <c r="C58" s="10"/>
      <c r="D58" s="11"/>
      <c r="E58" s="12"/>
      <c r="F58" s="11"/>
      <c r="G58" s="179"/>
      <c r="H58" s="6"/>
      <c r="I58" s="6"/>
    </row>
    <row r="59" spans="1:9" ht="12" customHeight="1" x14ac:dyDescent="0.25">
      <c r="A59" s="178"/>
      <c r="B59" s="9" t="str">
        <f t="shared" si="7"/>
        <v>TOTAL SUBCONTRATO</v>
      </c>
      <c r="C59" s="10"/>
      <c r="D59" s="11"/>
      <c r="E59" s="12"/>
      <c r="F59" s="11"/>
      <c r="G59" s="179"/>
      <c r="H59" s="6"/>
      <c r="I59" s="6"/>
    </row>
    <row r="60" spans="1:9" ht="12" customHeight="1" x14ac:dyDescent="0.25">
      <c r="A60" s="178"/>
      <c r="B60" s="9" t="str">
        <f t="shared" si="7"/>
        <v xml:space="preserve">TOTAL GASTOS ADMINISTRATIVOS </v>
      </c>
      <c r="C60" s="10"/>
      <c r="D60" s="11"/>
      <c r="E60" s="12"/>
      <c r="F60" s="11"/>
      <c r="G60" s="179"/>
      <c r="H60" s="6"/>
      <c r="I60" s="6"/>
    </row>
    <row r="61" spans="1:9" ht="12" customHeight="1" x14ac:dyDescent="0.25">
      <c r="A61" s="178"/>
      <c r="B61" s="33" t="s">
        <v>34</v>
      </c>
      <c r="C61" s="34"/>
      <c r="D61" s="35"/>
      <c r="E61" s="36"/>
      <c r="F61" s="35"/>
      <c r="G61" s="179"/>
      <c r="H61" s="14"/>
      <c r="I61" s="14"/>
    </row>
    <row r="62" spans="1:9" ht="12" customHeight="1" x14ac:dyDescent="0.25">
      <c r="A62" s="183" t="s">
        <v>85</v>
      </c>
      <c r="B62" s="9" t="str">
        <f t="shared" ref="B62:B67" si="8">+B55</f>
        <v>TOTAL RECURSOS HUMANOS</v>
      </c>
      <c r="C62" s="10"/>
      <c r="D62" s="11"/>
      <c r="E62" s="12"/>
      <c r="F62" s="11"/>
      <c r="G62" s="179"/>
      <c r="H62" s="6"/>
      <c r="I62" s="6"/>
    </row>
    <row r="63" spans="1:9" ht="12" customHeight="1" x14ac:dyDescent="0.25">
      <c r="A63" s="178"/>
      <c r="B63" s="9" t="str">
        <f t="shared" si="8"/>
        <v>TOTAL GASTOS OPERACIÓN</v>
      </c>
      <c r="C63" s="10"/>
      <c r="D63" s="11"/>
      <c r="E63" s="12"/>
      <c r="F63" s="11"/>
      <c r="G63" s="179"/>
      <c r="H63" s="6"/>
      <c r="I63" s="6"/>
    </row>
    <row r="64" spans="1:9" ht="12" customHeight="1" x14ac:dyDescent="0.25">
      <c r="A64" s="178"/>
      <c r="B64" s="9" t="str">
        <f t="shared" si="8"/>
        <v>TOTAL INVERSION</v>
      </c>
      <c r="C64" s="10"/>
      <c r="D64" s="11"/>
      <c r="E64" s="12"/>
      <c r="F64" s="11"/>
      <c r="G64" s="179"/>
      <c r="H64" s="6"/>
      <c r="I64" s="6"/>
    </row>
    <row r="65" spans="1:9" ht="12" customHeight="1" x14ac:dyDescent="0.25">
      <c r="A65" s="178"/>
      <c r="B65" s="9" t="str">
        <f t="shared" si="8"/>
        <v>TOTAL DIFUSION</v>
      </c>
      <c r="C65" s="10"/>
      <c r="D65" s="11"/>
      <c r="E65" s="12"/>
      <c r="F65" s="11"/>
      <c r="G65" s="179"/>
      <c r="H65" s="6"/>
      <c r="I65" s="6"/>
    </row>
    <row r="66" spans="1:9" ht="12" customHeight="1" x14ac:dyDescent="0.25">
      <c r="A66" s="178"/>
      <c r="B66" s="9" t="str">
        <f t="shared" si="8"/>
        <v>TOTAL SUBCONTRATO</v>
      </c>
      <c r="C66" s="10"/>
      <c r="D66" s="11"/>
      <c r="E66" s="12"/>
      <c r="F66" s="11"/>
      <c r="G66" s="179"/>
      <c r="H66" s="6"/>
      <c r="I66" s="6"/>
    </row>
    <row r="67" spans="1:9" ht="12" customHeight="1" x14ac:dyDescent="0.25">
      <c r="A67" s="178"/>
      <c r="B67" s="9" t="str">
        <f t="shared" si="8"/>
        <v xml:space="preserve">TOTAL GASTOS ADMINISTRATIVOS </v>
      </c>
      <c r="C67" s="10"/>
      <c r="D67" s="11"/>
      <c r="E67" s="12"/>
      <c r="F67" s="11"/>
      <c r="G67" s="179"/>
      <c r="H67" s="6"/>
      <c r="I67" s="6"/>
    </row>
    <row r="68" spans="1:9" ht="12" customHeight="1" x14ac:dyDescent="0.25">
      <c r="A68" s="178"/>
      <c r="B68" s="33" t="s">
        <v>34</v>
      </c>
      <c r="C68" s="34"/>
      <c r="D68" s="35"/>
      <c r="E68" s="36"/>
      <c r="F68" s="35"/>
      <c r="G68" s="179"/>
      <c r="H68" s="14"/>
      <c r="I68" s="14"/>
    </row>
    <row r="69" spans="1:9" ht="18" customHeight="1" x14ac:dyDescent="0.25">
      <c r="A69" s="30" t="s">
        <v>29</v>
      </c>
      <c r="B69" s="37"/>
      <c r="C69" s="34"/>
      <c r="D69" s="35"/>
      <c r="E69" s="36"/>
      <c r="F69" s="35"/>
      <c r="G69" s="8"/>
      <c r="H69" s="14"/>
      <c r="I69" s="14"/>
    </row>
    <row r="70" spans="1:9" ht="12" customHeight="1" x14ac:dyDescent="0.25">
      <c r="A70" s="178" t="s">
        <v>86</v>
      </c>
      <c r="B70" s="9" t="str">
        <f t="shared" ref="B70:B75" si="9">B62</f>
        <v>TOTAL RECURSOS HUMANOS</v>
      </c>
      <c r="C70" s="10"/>
      <c r="D70" s="11"/>
      <c r="E70" s="12"/>
      <c r="F70" s="11"/>
      <c r="G70" s="179"/>
      <c r="H70" s="14"/>
      <c r="I70" s="14"/>
    </row>
    <row r="71" spans="1:9" ht="12" customHeight="1" x14ac:dyDescent="0.25">
      <c r="A71" s="178"/>
      <c r="B71" s="9" t="str">
        <f t="shared" si="9"/>
        <v>TOTAL GASTOS OPERACIÓN</v>
      </c>
      <c r="C71" s="10"/>
      <c r="D71" s="11"/>
      <c r="E71" s="12"/>
      <c r="F71" s="11"/>
      <c r="G71" s="179"/>
      <c r="H71" s="14"/>
      <c r="I71" s="14"/>
    </row>
    <row r="72" spans="1:9" ht="12" customHeight="1" x14ac:dyDescent="0.25">
      <c r="A72" s="178"/>
      <c r="B72" s="9" t="str">
        <f t="shared" si="9"/>
        <v>TOTAL INVERSION</v>
      </c>
      <c r="C72" s="10"/>
      <c r="D72" s="11"/>
      <c r="E72" s="12"/>
      <c r="F72" s="11"/>
      <c r="G72" s="179"/>
      <c r="H72" s="14"/>
      <c r="I72" s="14"/>
    </row>
    <row r="73" spans="1:9" ht="12" customHeight="1" x14ac:dyDescent="0.25">
      <c r="A73" s="178"/>
      <c r="B73" s="9" t="str">
        <f t="shared" si="9"/>
        <v>TOTAL DIFUSION</v>
      </c>
      <c r="C73" s="10"/>
      <c r="D73" s="11"/>
      <c r="E73" s="12"/>
      <c r="F73" s="11"/>
      <c r="G73" s="179"/>
      <c r="H73" s="14"/>
      <c r="I73" s="14"/>
    </row>
    <row r="74" spans="1:9" ht="12" customHeight="1" x14ac:dyDescent="0.25">
      <c r="A74" s="178"/>
      <c r="B74" s="9" t="str">
        <f t="shared" si="9"/>
        <v>TOTAL SUBCONTRATO</v>
      </c>
      <c r="C74" s="10"/>
      <c r="D74" s="11"/>
      <c r="E74" s="12"/>
      <c r="F74" s="11"/>
      <c r="G74" s="179"/>
      <c r="H74" s="14"/>
      <c r="I74" s="14"/>
    </row>
    <row r="75" spans="1:9" ht="12" customHeight="1" x14ac:dyDescent="0.25">
      <c r="A75" s="178"/>
      <c r="B75" s="9" t="str">
        <f t="shared" si="9"/>
        <v xml:space="preserve">TOTAL GASTOS ADMINISTRATIVOS </v>
      </c>
      <c r="C75" s="10"/>
      <c r="D75" s="11"/>
      <c r="E75" s="12"/>
      <c r="F75" s="11"/>
      <c r="G75" s="179"/>
      <c r="H75" s="14"/>
      <c r="I75" s="14"/>
    </row>
    <row r="76" spans="1:9" ht="12" customHeight="1" x14ac:dyDescent="0.25">
      <c r="A76" s="178"/>
      <c r="B76" s="33" t="s">
        <v>34</v>
      </c>
      <c r="C76" s="34"/>
      <c r="D76" s="35"/>
      <c r="E76" s="36"/>
      <c r="F76" s="35"/>
      <c r="G76" s="179"/>
      <c r="H76" s="14"/>
      <c r="I76" s="14"/>
    </row>
    <row r="77" spans="1:9" ht="12" customHeight="1" x14ac:dyDescent="0.25">
      <c r="A77" s="178" t="s">
        <v>67</v>
      </c>
      <c r="B77" s="9" t="str">
        <f t="shared" ref="B77:B82" si="10">B70</f>
        <v>TOTAL RECURSOS HUMANOS</v>
      </c>
      <c r="C77" s="10"/>
      <c r="D77" s="11"/>
      <c r="E77" s="12"/>
      <c r="F77" s="11"/>
      <c r="G77" s="179"/>
      <c r="H77" s="14"/>
      <c r="I77" s="14"/>
    </row>
    <row r="78" spans="1:9" ht="12" customHeight="1" x14ac:dyDescent="0.25">
      <c r="A78" s="178"/>
      <c r="B78" s="9" t="str">
        <f t="shared" si="10"/>
        <v>TOTAL GASTOS OPERACIÓN</v>
      </c>
      <c r="C78" s="10"/>
      <c r="D78" s="11"/>
      <c r="E78" s="12"/>
      <c r="F78" s="11"/>
      <c r="G78" s="179"/>
      <c r="H78" s="14"/>
      <c r="I78" s="14"/>
    </row>
    <row r="79" spans="1:9" ht="12" customHeight="1" x14ac:dyDescent="0.25">
      <c r="A79" s="178"/>
      <c r="B79" s="9" t="str">
        <f t="shared" si="10"/>
        <v>TOTAL INVERSION</v>
      </c>
      <c r="C79" s="10"/>
      <c r="D79" s="11"/>
      <c r="E79" s="12"/>
      <c r="F79" s="11"/>
      <c r="G79" s="179"/>
      <c r="H79" s="14"/>
      <c r="I79" s="14"/>
    </row>
    <row r="80" spans="1:9" ht="12" customHeight="1" x14ac:dyDescent="0.25">
      <c r="A80" s="178"/>
      <c r="B80" s="9" t="str">
        <f t="shared" si="10"/>
        <v>TOTAL DIFUSION</v>
      </c>
      <c r="C80" s="10"/>
      <c r="D80" s="11"/>
      <c r="E80" s="12"/>
      <c r="F80" s="11"/>
      <c r="G80" s="179"/>
      <c r="H80" s="14"/>
      <c r="I80" s="14"/>
    </row>
    <row r="81" spans="1:9" ht="12" customHeight="1" x14ac:dyDescent="0.25">
      <c r="A81" s="178"/>
      <c r="B81" s="9" t="str">
        <f t="shared" si="10"/>
        <v>TOTAL SUBCONTRATO</v>
      </c>
      <c r="C81" s="10"/>
      <c r="D81" s="11"/>
      <c r="E81" s="12"/>
      <c r="F81" s="11"/>
      <c r="G81" s="179"/>
      <c r="H81" s="14"/>
      <c r="I81" s="14"/>
    </row>
    <row r="82" spans="1:9" ht="12" customHeight="1" x14ac:dyDescent="0.25">
      <c r="A82" s="178"/>
      <c r="B82" s="9" t="str">
        <f t="shared" si="10"/>
        <v xml:space="preserve">TOTAL GASTOS ADMINISTRATIVOS </v>
      </c>
      <c r="C82" s="10"/>
      <c r="D82" s="11"/>
      <c r="E82" s="12"/>
      <c r="F82" s="11"/>
      <c r="G82" s="179"/>
      <c r="H82" s="14"/>
      <c r="I82" s="14"/>
    </row>
    <row r="83" spans="1:9" ht="12" customHeight="1" x14ac:dyDescent="0.25">
      <c r="A83" s="178"/>
      <c r="B83" s="33" t="s">
        <v>34</v>
      </c>
      <c r="C83" s="34"/>
      <c r="D83" s="35"/>
      <c r="E83" s="36"/>
      <c r="F83" s="35"/>
      <c r="G83" s="179"/>
      <c r="H83" s="14"/>
      <c r="I83" s="14"/>
    </row>
    <row r="84" spans="1:9" ht="12" customHeight="1" x14ac:dyDescent="0.25">
      <c r="A84" s="178" t="s">
        <v>68</v>
      </c>
      <c r="B84" s="9" t="str">
        <f t="shared" ref="B84:B96" si="11">B77</f>
        <v>TOTAL RECURSOS HUMANOS</v>
      </c>
      <c r="C84" s="10"/>
      <c r="D84" s="11"/>
      <c r="E84" s="12"/>
      <c r="F84" s="11"/>
      <c r="G84" s="179"/>
      <c r="H84" s="14"/>
      <c r="I84" s="14"/>
    </row>
    <row r="85" spans="1:9" ht="12" customHeight="1" x14ac:dyDescent="0.25">
      <c r="A85" s="178"/>
      <c r="B85" s="9" t="str">
        <f t="shared" si="11"/>
        <v>TOTAL GASTOS OPERACIÓN</v>
      </c>
      <c r="C85" s="10"/>
      <c r="D85" s="11"/>
      <c r="E85" s="12"/>
      <c r="F85" s="11"/>
      <c r="G85" s="179"/>
      <c r="H85" s="14"/>
      <c r="I85" s="14"/>
    </row>
    <row r="86" spans="1:9" ht="12" customHeight="1" x14ac:dyDescent="0.25">
      <c r="A86" s="178"/>
      <c r="B86" s="9" t="str">
        <f t="shared" si="11"/>
        <v>TOTAL INVERSION</v>
      </c>
      <c r="C86" s="10"/>
      <c r="D86" s="11"/>
      <c r="E86" s="12"/>
      <c r="F86" s="11"/>
      <c r="G86" s="179"/>
      <c r="H86" s="14"/>
      <c r="I86" s="14"/>
    </row>
    <row r="87" spans="1:9" ht="12" customHeight="1" x14ac:dyDescent="0.25">
      <c r="A87" s="178"/>
      <c r="B87" s="9" t="str">
        <f t="shared" si="11"/>
        <v>TOTAL DIFUSION</v>
      </c>
      <c r="C87" s="10"/>
      <c r="D87" s="11"/>
      <c r="E87" s="12"/>
      <c r="F87" s="11"/>
      <c r="G87" s="179"/>
      <c r="H87" s="14"/>
      <c r="I87" s="14"/>
    </row>
    <row r="88" spans="1:9" ht="12" customHeight="1" x14ac:dyDescent="0.25">
      <c r="A88" s="178"/>
      <c r="B88" s="9" t="str">
        <f t="shared" si="11"/>
        <v>TOTAL SUBCONTRATO</v>
      </c>
      <c r="C88" s="10"/>
      <c r="D88" s="11"/>
      <c r="E88" s="12"/>
      <c r="F88" s="11"/>
      <c r="G88" s="179"/>
      <c r="H88" s="14"/>
      <c r="I88" s="14"/>
    </row>
    <row r="89" spans="1:9" ht="12" customHeight="1" x14ac:dyDescent="0.25">
      <c r="A89" s="178"/>
      <c r="B89" s="9" t="str">
        <f t="shared" si="11"/>
        <v xml:space="preserve">TOTAL GASTOS ADMINISTRATIVOS </v>
      </c>
      <c r="C89" s="10"/>
      <c r="D89" s="11"/>
      <c r="E89" s="12"/>
      <c r="F89" s="11"/>
      <c r="G89" s="179"/>
      <c r="H89" s="14"/>
      <c r="I89" s="14"/>
    </row>
    <row r="90" spans="1:9" ht="12" customHeight="1" x14ac:dyDescent="0.25">
      <c r="A90" s="178"/>
      <c r="B90" s="33" t="s">
        <v>34</v>
      </c>
      <c r="C90" s="34"/>
      <c r="D90" s="35"/>
      <c r="E90" s="36"/>
      <c r="F90" s="35"/>
      <c r="G90" s="179"/>
      <c r="H90" s="16"/>
      <c r="I90" s="16"/>
    </row>
    <row r="91" spans="1:9" ht="12" customHeight="1" x14ac:dyDescent="0.25">
      <c r="A91" s="178" t="s">
        <v>69</v>
      </c>
      <c r="B91" s="9" t="str">
        <f t="shared" si="11"/>
        <v>TOTAL RECURSOS HUMANOS</v>
      </c>
      <c r="C91" s="10"/>
      <c r="D91" s="11"/>
      <c r="E91" s="12"/>
      <c r="F91" s="11"/>
      <c r="G91" s="179"/>
      <c r="H91" s="16"/>
      <c r="I91" s="16"/>
    </row>
    <row r="92" spans="1:9" ht="12" customHeight="1" x14ac:dyDescent="0.25">
      <c r="A92" s="178"/>
      <c r="B92" s="9" t="str">
        <f t="shared" si="11"/>
        <v>TOTAL GASTOS OPERACIÓN</v>
      </c>
      <c r="C92" s="10"/>
      <c r="D92" s="11"/>
      <c r="E92" s="12"/>
      <c r="F92" s="11"/>
      <c r="G92" s="179"/>
      <c r="H92" s="16"/>
      <c r="I92" s="16"/>
    </row>
    <row r="93" spans="1:9" ht="12" customHeight="1" x14ac:dyDescent="0.25">
      <c r="A93" s="178"/>
      <c r="B93" s="9" t="str">
        <f t="shared" si="11"/>
        <v>TOTAL INVERSION</v>
      </c>
      <c r="C93" s="10"/>
      <c r="D93" s="11"/>
      <c r="E93" s="12"/>
      <c r="F93" s="11"/>
      <c r="G93" s="179"/>
      <c r="H93" s="16"/>
      <c r="I93" s="16"/>
    </row>
    <row r="94" spans="1:9" ht="12" customHeight="1" x14ac:dyDescent="0.25">
      <c r="A94" s="178"/>
      <c r="B94" s="9" t="str">
        <f t="shared" si="11"/>
        <v>TOTAL DIFUSION</v>
      </c>
      <c r="C94" s="10"/>
      <c r="D94" s="11"/>
      <c r="E94" s="12"/>
      <c r="F94" s="11"/>
      <c r="G94" s="179"/>
      <c r="H94" s="16"/>
      <c r="I94" s="16"/>
    </row>
    <row r="95" spans="1:9" ht="12" customHeight="1" x14ac:dyDescent="0.25">
      <c r="A95" s="178"/>
      <c r="B95" s="9" t="str">
        <f t="shared" si="11"/>
        <v>TOTAL SUBCONTRATO</v>
      </c>
      <c r="C95" s="10"/>
      <c r="D95" s="11"/>
      <c r="E95" s="12"/>
      <c r="F95" s="11"/>
      <c r="G95" s="179"/>
      <c r="H95" s="16"/>
      <c r="I95" s="16"/>
    </row>
    <row r="96" spans="1:9" ht="12" customHeight="1" x14ac:dyDescent="0.25">
      <c r="A96" s="178"/>
      <c r="B96" s="9" t="str">
        <f t="shared" si="11"/>
        <v xml:space="preserve">TOTAL GASTOS ADMINISTRATIVOS </v>
      </c>
      <c r="C96" s="10"/>
      <c r="D96" s="11"/>
      <c r="E96" s="12"/>
      <c r="F96" s="11"/>
      <c r="G96" s="179"/>
      <c r="H96" s="16"/>
      <c r="I96" s="16"/>
    </row>
    <row r="97" spans="1:9" ht="12" customHeight="1" x14ac:dyDescent="0.25">
      <c r="A97" s="178"/>
      <c r="B97" s="33" t="s">
        <v>34</v>
      </c>
      <c r="C97" s="34"/>
      <c r="D97" s="35"/>
      <c r="E97" s="36"/>
      <c r="F97" s="35"/>
      <c r="G97" s="179"/>
      <c r="H97" s="16"/>
      <c r="I97" s="16"/>
    </row>
    <row r="98" spans="1:9" ht="18.75" customHeight="1" x14ac:dyDescent="0.25">
      <c r="A98" s="30" t="s">
        <v>32</v>
      </c>
      <c r="B98" s="37"/>
      <c r="C98" s="34"/>
      <c r="D98" s="35"/>
      <c r="E98" s="36"/>
      <c r="F98" s="35"/>
      <c r="G98" s="8"/>
      <c r="H98" s="16"/>
      <c r="I98" s="16"/>
    </row>
    <row r="99" spans="1:9" ht="12" customHeight="1" x14ac:dyDescent="0.25">
      <c r="A99" s="178" t="s">
        <v>87</v>
      </c>
      <c r="B99" s="9" t="str">
        <f>B91</f>
        <v>TOTAL RECURSOS HUMANOS</v>
      </c>
      <c r="C99" s="10"/>
      <c r="D99" s="11"/>
      <c r="E99" s="12"/>
      <c r="F99" s="11"/>
      <c r="G99" s="179"/>
      <c r="H99" s="16"/>
      <c r="I99" s="16"/>
    </row>
    <row r="100" spans="1:9" ht="12" customHeight="1" x14ac:dyDescent="0.25">
      <c r="A100" s="178"/>
      <c r="B100" s="9" t="str">
        <f t="shared" ref="B100:B104" si="12">B92</f>
        <v>TOTAL GASTOS OPERACIÓN</v>
      </c>
      <c r="C100" s="10"/>
      <c r="D100" s="11"/>
      <c r="E100" s="12"/>
      <c r="F100" s="11"/>
      <c r="G100" s="179"/>
      <c r="H100" s="16"/>
      <c r="I100" s="16"/>
    </row>
    <row r="101" spans="1:9" ht="12" customHeight="1" x14ac:dyDescent="0.25">
      <c r="A101" s="178"/>
      <c r="B101" s="9" t="str">
        <f t="shared" si="12"/>
        <v>TOTAL INVERSION</v>
      </c>
      <c r="C101" s="10"/>
      <c r="D101" s="11"/>
      <c r="E101" s="12"/>
      <c r="F101" s="11"/>
      <c r="G101" s="179"/>
      <c r="H101" s="16"/>
      <c r="I101" s="16"/>
    </row>
    <row r="102" spans="1:9" ht="12" customHeight="1" x14ac:dyDescent="0.25">
      <c r="A102" s="178"/>
      <c r="B102" s="9" t="str">
        <f t="shared" si="12"/>
        <v>TOTAL DIFUSION</v>
      </c>
      <c r="C102" s="10"/>
      <c r="D102" s="11"/>
      <c r="E102" s="12"/>
      <c r="F102" s="11"/>
      <c r="G102" s="179"/>
      <c r="H102" s="16"/>
      <c r="I102" s="16"/>
    </row>
    <row r="103" spans="1:9" ht="12" customHeight="1" x14ac:dyDescent="0.25">
      <c r="A103" s="178"/>
      <c r="B103" s="9" t="str">
        <f t="shared" si="12"/>
        <v>TOTAL SUBCONTRATO</v>
      </c>
      <c r="C103" s="10"/>
      <c r="D103" s="11"/>
      <c r="E103" s="12"/>
      <c r="F103" s="11"/>
      <c r="G103" s="179"/>
      <c r="H103" s="16"/>
      <c r="I103" s="16"/>
    </row>
    <row r="104" spans="1:9" ht="12" customHeight="1" x14ac:dyDescent="0.25">
      <c r="A104" s="178"/>
      <c r="B104" s="9" t="str">
        <f t="shared" si="12"/>
        <v xml:space="preserve">TOTAL GASTOS ADMINISTRATIVOS </v>
      </c>
      <c r="C104" s="10"/>
      <c r="D104" s="11"/>
      <c r="E104" s="12"/>
      <c r="F104" s="11"/>
      <c r="G104" s="179"/>
      <c r="H104" s="16"/>
      <c r="I104" s="16"/>
    </row>
    <row r="105" spans="1:9" ht="12" customHeight="1" x14ac:dyDescent="0.25">
      <c r="A105" s="178"/>
      <c r="B105" s="33" t="s">
        <v>34</v>
      </c>
      <c r="C105" s="34"/>
      <c r="D105" s="35"/>
      <c r="E105" s="36"/>
      <c r="F105" s="35"/>
      <c r="G105" s="179"/>
      <c r="H105" s="16"/>
      <c r="I105" s="16"/>
    </row>
    <row r="106" spans="1:9" ht="12" customHeight="1" x14ac:dyDescent="0.25">
      <c r="A106" s="178" t="s">
        <v>71</v>
      </c>
      <c r="B106" s="9" t="str">
        <f>B99</f>
        <v>TOTAL RECURSOS HUMANOS</v>
      </c>
      <c r="C106" s="10"/>
      <c r="D106" s="11"/>
      <c r="E106" s="12"/>
      <c r="F106" s="11"/>
      <c r="G106" s="179"/>
      <c r="H106" s="16"/>
      <c r="I106" s="16"/>
    </row>
    <row r="107" spans="1:9" ht="12" customHeight="1" x14ac:dyDescent="0.25">
      <c r="A107" s="178"/>
      <c r="B107" s="9" t="str">
        <f t="shared" ref="B107:B111" si="13">B100</f>
        <v>TOTAL GASTOS OPERACIÓN</v>
      </c>
      <c r="C107" s="10"/>
      <c r="D107" s="11"/>
      <c r="E107" s="12"/>
      <c r="F107" s="11"/>
      <c r="G107" s="179"/>
      <c r="H107" s="16"/>
      <c r="I107" s="16"/>
    </row>
    <row r="108" spans="1:9" ht="12" customHeight="1" x14ac:dyDescent="0.25">
      <c r="A108" s="178"/>
      <c r="B108" s="9" t="str">
        <f t="shared" si="13"/>
        <v>TOTAL INVERSION</v>
      </c>
      <c r="C108" s="10"/>
      <c r="D108" s="11"/>
      <c r="E108" s="12"/>
      <c r="F108" s="11"/>
      <c r="G108" s="179"/>
      <c r="H108" s="16"/>
      <c r="I108" s="16"/>
    </row>
    <row r="109" spans="1:9" ht="12" customHeight="1" x14ac:dyDescent="0.25">
      <c r="A109" s="178"/>
      <c r="B109" s="9" t="str">
        <f t="shared" si="13"/>
        <v>TOTAL DIFUSION</v>
      </c>
      <c r="C109" s="10"/>
      <c r="D109" s="11"/>
      <c r="E109" s="12"/>
      <c r="F109" s="11"/>
      <c r="G109" s="179"/>
      <c r="H109" s="16"/>
      <c r="I109" s="16"/>
    </row>
    <row r="110" spans="1:9" ht="12" customHeight="1" x14ac:dyDescent="0.25">
      <c r="A110" s="178"/>
      <c r="B110" s="9" t="str">
        <f t="shared" si="13"/>
        <v>TOTAL SUBCONTRATO</v>
      </c>
      <c r="C110" s="10"/>
      <c r="D110" s="11"/>
      <c r="E110" s="12"/>
      <c r="F110" s="11"/>
      <c r="G110" s="179"/>
      <c r="H110" s="16"/>
      <c r="I110" s="16"/>
    </row>
    <row r="111" spans="1:9" ht="12" customHeight="1" x14ac:dyDescent="0.25">
      <c r="A111" s="178"/>
      <c r="B111" s="9" t="str">
        <f t="shared" si="13"/>
        <v xml:space="preserve">TOTAL GASTOS ADMINISTRATIVOS </v>
      </c>
      <c r="C111" s="10"/>
      <c r="D111" s="11"/>
      <c r="E111" s="12"/>
      <c r="F111" s="11"/>
      <c r="G111" s="179"/>
      <c r="H111" s="16"/>
      <c r="I111" s="16"/>
    </row>
    <row r="112" spans="1:9" ht="12" customHeight="1" x14ac:dyDescent="0.25">
      <c r="A112" s="178"/>
      <c r="B112" s="33" t="s">
        <v>34</v>
      </c>
      <c r="C112" s="34"/>
      <c r="D112" s="35"/>
      <c r="E112" s="36"/>
      <c r="F112" s="35"/>
      <c r="G112" s="179"/>
      <c r="H112" s="16"/>
      <c r="I112" s="16"/>
    </row>
    <row r="113" spans="1:9" ht="12" customHeight="1" x14ac:dyDescent="0.25">
      <c r="A113" s="178" t="s">
        <v>88</v>
      </c>
      <c r="B113" s="9" t="str">
        <f t="shared" ref="B113:B118" si="14">B106</f>
        <v>TOTAL RECURSOS HUMANOS</v>
      </c>
      <c r="C113" s="10"/>
      <c r="D113" s="11"/>
      <c r="E113" s="12"/>
      <c r="F113" s="11"/>
      <c r="G113" s="179"/>
      <c r="H113" s="16"/>
      <c r="I113" s="16"/>
    </row>
    <row r="114" spans="1:9" ht="12" customHeight="1" x14ac:dyDescent="0.25">
      <c r="A114" s="178"/>
      <c r="B114" s="9" t="str">
        <f t="shared" si="14"/>
        <v>TOTAL GASTOS OPERACIÓN</v>
      </c>
      <c r="C114" s="10"/>
      <c r="D114" s="11"/>
      <c r="E114" s="12"/>
      <c r="F114" s="11"/>
      <c r="G114" s="179"/>
      <c r="H114" s="16"/>
      <c r="I114" s="16"/>
    </row>
    <row r="115" spans="1:9" ht="12" customHeight="1" x14ac:dyDescent="0.25">
      <c r="A115" s="178"/>
      <c r="B115" s="9" t="str">
        <f t="shared" si="14"/>
        <v>TOTAL INVERSION</v>
      </c>
      <c r="C115" s="10"/>
      <c r="D115" s="11"/>
      <c r="E115" s="12"/>
      <c r="F115" s="11"/>
      <c r="G115" s="179"/>
      <c r="H115" s="16"/>
      <c r="I115" s="16"/>
    </row>
    <row r="116" spans="1:9" ht="12" customHeight="1" x14ac:dyDescent="0.25">
      <c r="A116" s="178"/>
      <c r="B116" s="9" t="str">
        <f t="shared" si="14"/>
        <v>TOTAL DIFUSION</v>
      </c>
      <c r="C116" s="10"/>
      <c r="D116" s="11"/>
      <c r="E116" s="12"/>
      <c r="F116" s="11"/>
      <c r="G116" s="179"/>
      <c r="H116" s="16"/>
      <c r="I116" s="16"/>
    </row>
    <row r="117" spans="1:9" ht="12" customHeight="1" x14ac:dyDescent="0.25">
      <c r="A117" s="178"/>
      <c r="B117" s="9" t="str">
        <f t="shared" si="14"/>
        <v>TOTAL SUBCONTRATO</v>
      </c>
      <c r="C117" s="10"/>
      <c r="D117" s="11"/>
      <c r="E117" s="12"/>
      <c r="F117" s="11"/>
      <c r="G117" s="179"/>
      <c r="H117" s="16"/>
      <c r="I117" s="16"/>
    </row>
    <row r="118" spans="1:9" ht="12" customHeight="1" x14ac:dyDescent="0.25">
      <c r="A118" s="178"/>
      <c r="B118" s="9" t="str">
        <f t="shared" si="14"/>
        <v xml:space="preserve">TOTAL GASTOS ADMINISTRATIVOS </v>
      </c>
      <c r="C118" s="10"/>
      <c r="D118" s="11"/>
      <c r="E118" s="12"/>
      <c r="F118" s="11"/>
      <c r="G118" s="179"/>
      <c r="H118" s="16"/>
      <c r="I118" s="16"/>
    </row>
    <row r="119" spans="1:9" ht="12" customHeight="1" x14ac:dyDescent="0.25">
      <c r="A119" s="178"/>
      <c r="B119" s="33" t="str">
        <f>+B105</f>
        <v>TOTAL</v>
      </c>
      <c r="C119" s="34"/>
      <c r="D119" s="35"/>
      <c r="E119" s="36"/>
      <c r="F119" s="35"/>
      <c r="G119" s="179"/>
      <c r="H119" s="16"/>
      <c r="I119" s="16"/>
    </row>
    <row r="120" spans="1:9" ht="20.25" customHeight="1" x14ac:dyDescent="0.25">
      <c r="A120" s="30" t="s">
        <v>33</v>
      </c>
      <c r="B120" s="37"/>
      <c r="C120" s="34"/>
      <c r="D120" s="35"/>
      <c r="E120" s="36"/>
      <c r="F120" s="35"/>
      <c r="G120" s="8"/>
      <c r="H120" s="16"/>
      <c r="I120" s="16"/>
    </row>
    <row r="121" spans="1:9" ht="12" customHeight="1" x14ac:dyDescent="0.25">
      <c r="A121" s="178" t="s">
        <v>75</v>
      </c>
      <c r="B121" s="9" t="str">
        <f>B113</f>
        <v>TOTAL RECURSOS HUMANOS</v>
      </c>
      <c r="C121" s="10"/>
      <c r="D121" s="11"/>
      <c r="E121" s="12"/>
      <c r="F121" s="11"/>
      <c r="G121" s="179"/>
      <c r="H121" s="16"/>
      <c r="I121" s="16"/>
    </row>
    <row r="122" spans="1:9" ht="12" customHeight="1" x14ac:dyDescent="0.25">
      <c r="A122" s="178"/>
      <c r="B122" s="9" t="str">
        <f t="shared" ref="B122:B126" si="15">B114</f>
        <v>TOTAL GASTOS OPERACIÓN</v>
      </c>
      <c r="C122" s="10"/>
      <c r="D122" s="11"/>
      <c r="E122" s="12"/>
      <c r="F122" s="11"/>
      <c r="G122" s="179"/>
      <c r="H122" s="16"/>
      <c r="I122" s="16"/>
    </row>
    <row r="123" spans="1:9" ht="12" customHeight="1" x14ac:dyDescent="0.25">
      <c r="A123" s="178"/>
      <c r="B123" s="9" t="str">
        <f t="shared" si="15"/>
        <v>TOTAL INVERSION</v>
      </c>
      <c r="C123" s="10"/>
      <c r="D123" s="11"/>
      <c r="E123" s="12"/>
      <c r="F123" s="11"/>
      <c r="G123" s="179"/>
      <c r="H123" s="16"/>
      <c r="I123" s="16"/>
    </row>
    <row r="124" spans="1:9" ht="12" customHeight="1" x14ac:dyDescent="0.25">
      <c r="A124" s="178"/>
      <c r="B124" s="9" t="str">
        <f t="shared" si="15"/>
        <v>TOTAL DIFUSION</v>
      </c>
      <c r="C124" s="10"/>
      <c r="D124" s="11"/>
      <c r="E124" s="12"/>
      <c r="F124" s="11"/>
      <c r="G124" s="179"/>
      <c r="H124" s="16"/>
      <c r="I124" s="16"/>
    </row>
    <row r="125" spans="1:9" ht="12" customHeight="1" x14ac:dyDescent="0.25">
      <c r="A125" s="178"/>
      <c r="B125" s="9" t="str">
        <f t="shared" si="15"/>
        <v>TOTAL SUBCONTRATO</v>
      </c>
      <c r="C125" s="10"/>
      <c r="D125" s="11"/>
      <c r="E125" s="12"/>
      <c r="F125" s="11"/>
      <c r="G125" s="179"/>
      <c r="H125" s="16"/>
      <c r="I125" s="16"/>
    </row>
    <row r="126" spans="1:9" ht="12" customHeight="1" x14ac:dyDescent="0.25">
      <c r="A126" s="178"/>
      <c r="B126" s="9" t="str">
        <f t="shared" si="15"/>
        <v xml:space="preserve">TOTAL GASTOS ADMINISTRATIVOS </v>
      </c>
      <c r="C126" s="10"/>
      <c r="D126" s="11"/>
      <c r="E126" s="12"/>
      <c r="F126" s="11"/>
      <c r="G126" s="179"/>
      <c r="H126" s="16"/>
      <c r="I126" s="16"/>
    </row>
    <row r="127" spans="1:9" ht="12" customHeight="1" x14ac:dyDescent="0.25">
      <c r="A127" s="178"/>
      <c r="B127" s="33" t="s">
        <v>34</v>
      </c>
      <c r="C127" s="34"/>
      <c r="D127" s="35"/>
      <c r="E127" s="36"/>
      <c r="F127" s="35"/>
      <c r="G127" s="179"/>
      <c r="H127" s="16"/>
      <c r="I127" s="16"/>
    </row>
    <row r="128" spans="1:9" ht="12" customHeight="1" x14ac:dyDescent="0.25">
      <c r="A128" s="178" t="s">
        <v>89</v>
      </c>
      <c r="B128" s="9" t="str">
        <f>B121</f>
        <v>TOTAL RECURSOS HUMANOS</v>
      </c>
      <c r="C128" s="10"/>
      <c r="D128" s="11"/>
      <c r="E128" s="12"/>
      <c r="F128" s="11"/>
      <c r="G128" s="179"/>
      <c r="H128" s="16"/>
      <c r="I128" s="16"/>
    </row>
    <row r="129" spans="1:9" ht="12" customHeight="1" x14ac:dyDescent="0.25">
      <c r="A129" s="178"/>
      <c r="B129" s="9" t="str">
        <f t="shared" ref="B129:B154" si="16">B122</f>
        <v>TOTAL GASTOS OPERACIÓN</v>
      </c>
      <c r="C129" s="10"/>
      <c r="D129" s="11"/>
      <c r="E129" s="12"/>
      <c r="F129" s="11"/>
      <c r="G129" s="179"/>
      <c r="H129" s="16"/>
      <c r="I129" s="16"/>
    </row>
    <row r="130" spans="1:9" ht="12" customHeight="1" x14ac:dyDescent="0.25">
      <c r="A130" s="178"/>
      <c r="B130" s="9" t="str">
        <f t="shared" si="16"/>
        <v>TOTAL INVERSION</v>
      </c>
      <c r="C130" s="10"/>
      <c r="D130" s="11"/>
      <c r="E130" s="12"/>
      <c r="F130" s="11"/>
      <c r="G130" s="179"/>
      <c r="H130" s="16"/>
      <c r="I130" s="16"/>
    </row>
    <row r="131" spans="1:9" ht="12" customHeight="1" x14ac:dyDescent="0.25">
      <c r="A131" s="178"/>
      <c r="B131" s="9" t="str">
        <f t="shared" si="16"/>
        <v>TOTAL DIFUSION</v>
      </c>
      <c r="C131" s="10"/>
      <c r="D131" s="11"/>
      <c r="E131" s="12"/>
      <c r="F131" s="11"/>
      <c r="G131" s="179"/>
      <c r="H131" s="16"/>
      <c r="I131" s="16"/>
    </row>
    <row r="132" spans="1:9" ht="12" customHeight="1" x14ac:dyDescent="0.25">
      <c r="A132" s="178"/>
      <c r="B132" s="9" t="str">
        <f t="shared" si="16"/>
        <v>TOTAL SUBCONTRATO</v>
      </c>
      <c r="C132" s="10"/>
      <c r="D132" s="11"/>
      <c r="E132" s="12"/>
      <c r="F132" s="11"/>
      <c r="G132" s="179"/>
      <c r="H132" s="16"/>
      <c r="I132" s="16"/>
    </row>
    <row r="133" spans="1:9" ht="12" customHeight="1" x14ac:dyDescent="0.25">
      <c r="A133" s="178"/>
      <c r="B133" s="9" t="str">
        <f t="shared" si="16"/>
        <v xml:space="preserve">TOTAL GASTOS ADMINISTRATIVOS </v>
      </c>
      <c r="C133" s="10"/>
      <c r="D133" s="11"/>
      <c r="E133" s="12"/>
      <c r="F133" s="11"/>
      <c r="G133" s="179"/>
      <c r="H133" s="16"/>
      <c r="I133" s="16"/>
    </row>
    <row r="134" spans="1:9" ht="12" customHeight="1" x14ac:dyDescent="0.25">
      <c r="A134" s="178"/>
      <c r="B134" s="33" t="s">
        <v>34</v>
      </c>
      <c r="C134" s="34"/>
      <c r="D134" s="35"/>
      <c r="E134" s="36"/>
      <c r="F134" s="35"/>
      <c r="G134" s="179"/>
      <c r="H134" s="16"/>
      <c r="I134" s="16"/>
    </row>
    <row r="135" spans="1:9" ht="12.75" customHeight="1" x14ac:dyDescent="0.25">
      <c r="A135" s="178" t="s">
        <v>77</v>
      </c>
      <c r="B135" s="9" t="str">
        <f>B128</f>
        <v>TOTAL RECURSOS HUMANOS</v>
      </c>
      <c r="C135" s="10"/>
      <c r="D135" s="11"/>
      <c r="E135" s="12"/>
      <c r="F135" s="11"/>
      <c r="G135" s="179"/>
      <c r="H135" s="16"/>
      <c r="I135" s="16"/>
    </row>
    <row r="136" spans="1:9" ht="12.75" customHeight="1" x14ac:dyDescent="0.25">
      <c r="A136" s="178"/>
      <c r="B136" s="9" t="str">
        <f t="shared" si="16"/>
        <v>TOTAL GASTOS OPERACIÓN</v>
      </c>
      <c r="C136" s="10"/>
      <c r="D136" s="11"/>
      <c r="E136" s="12"/>
      <c r="F136" s="11"/>
      <c r="G136" s="179"/>
      <c r="H136" s="16"/>
      <c r="I136" s="16"/>
    </row>
    <row r="137" spans="1:9" ht="12.75" customHeight="1" x14ac:dyDescent="0.25">
      <c r="A137" s="178"/>
      <c r="B137" s="9" t="str">
        <f t="shared" si="16"/>
        <v>TOTAL INVERSION</v>
      </c>
      <c r="C137" s="10"/>
      <c r="D137" s="11"/>
      <c r="E137" s="12"/>
      <c r="F137" s="11"/>
      <c r="G137" s="179"/>
      <c r="H137" s="16"/>
      <c r="I137" s="16"/>
    </row>
    <row r="138" spans="1:9" ht="12.75" customHeight="1" x14ac:dyDescent="0.25">
      <c r="A138" s="178"/>
      <c r="B138" s="9" t="str">
        <f t="shared" si="16"/>
        <v>TOTAL DIFUSION</v>
      </c>
      <c r="C138" s="10"/>
      <c r="D138" s="11"/>
      <c r="E138" s="12"/>
      <c r="F138" s="11"/>
      <c r="G138" s="179"/>
      <c r="H138" s="16"/>
      <c r="I138" s="16"/>
    </row>
    <row r="139" spans="1:9" ht="12.75" customHeight="1" x14ac:dyDescent="0.25">
      <c r="A139" s="178"/>
      <c r="B139" s="9" t="str">
        <f t="shared" si="16"/>
        <v>TOTAL SUBCONTRATO</v>
      </c>
      <c r="C139" s="10"/>
      <c r="D139" s="11"/>
      <c r="E139" s="12"/>
      <c r="F139" s="11"/>
      <c r="G139" s="179"/>
      <c r="H139" s="16"/>
      <c r="I139" s="16"/>
    </row>
    <row r="140" spans="1:9" ht="12.75" customHeight="1" x14ac:dyDescent="0.25">
      <c r="A140" s="178"/>
      <c r="B140" s="9" t="str">
        <f t="shared" si="16"/>
        <v xml:space="preserve">TOTAL GASTOS ADMINISTRATIVOS </v>
      </c>
      <c r="C140" s="10"/>
      <c r="D140" s="11"/>
      <c r="E140" s="12"/>
      <c r="F140" s="11"/>
      <c r="G140" s="179"/>
      <c r="H140" s="16"/>
      <c r="I140" s="16"/>
    </row>
    <row r="141" spans="1:9" ht="12.75" customHeight="1" x14ac:dyDescent="0.25">
      <c r="A141" s="178"/>
      <c r="B141" s="33" t="s">
        <v>34</v>
      </c>
      <c r="C141" s="34"/>
      <c r="D141" s="35"/>
      <c r="E141" s="36"/>
      <c r="F141" s="35"/>
      <c r="G141" s="179"/>
      <c r="H141" s="16"/>
      <c r="I141" s="16"/>
    </row>
    <row r="142" spans="1:9" ht="12.75" customHeight="1" x14ac:dyDescent="0.25">
      <c r="A142" s="178" t="s">
        <v>90</v>
      </c>
      <c r="B142" s="9" t="str">
        <f>B135</f>
        <v>TOTAL RECURSOS HUMANOS</v>
      </c>
      <c r="C142" s="10"/>
      <c r="D142" s="11"/>
      <c r="E142" s="12"/>
      <c r="F142" s="11"/>
      <c r="G142" s="179"/>
      <c r="H142" s="16"/>
      <c r="I142" s="16"/>
    </row>
    <row r="143" spans="1:9" ht="12.75" customHeight="1" x14ac:dyDescent="0.25">
      <c r="A143" s="178"/>
      <c r="B143" s="9" t="str">
        <f t="shared" si="16"/>
        <v>TOTAL GASTOS OPERACIÓN</v>
      </c>
      <c r="C143" s="10"/>
      <c r="D143" s="11"/>
      <c r="E143" s="12"/>
      <c r="F143" s="11"/>
      <c r="G143" s="179"/>
      <c r="H143" s="16"/>
      <c r="I143" s="16"/>
    </row>
    <row r="144" spans="1:9" ht="12.75" customHeight="1" x14ac:dyDescent="0.25">
      <c r="A144" s="178"/>
      <c r="B144" s="9" t="str">
        <f t="shared" si="16"/>
        <v>TOTAL INVERSION</v>
      </c>
      <c r="C144" s="10"/>
      <c r="D144" s="11"/>
      <c r="E144" s="12"/>
      <c r="F144" s="11"/>
      <c r="G144" s="179"/>
      <c r="H144" s="16"/>
      <c r="I144" s="16"/>
    </row>
    <row r="145" spans="1:9" ht="12.75" customHeight="1" x14ac:dyDescent="0.25">
      <c r="A145" s="178"/>
      <c r="B145" s="9" t="str">
        <f t="shared" si="16"/>
        <v>TOTAL DIFUSION</v>
      </c>
      <c r="C145" s="10"/>
      <c r="D145" s="11"/>
      <c r="E145" s="12"/>
      <c r="F145" s="11"/>
      <c r="G145" s="179"/>
      <c r="H145" s="16"/>
      <c r="I145" s="16"/>
    </row>
    <row r="146" spans="1:9" ht="12.75" customHeight="1" x14ac:dyDescent="0.25">
      <c r="A146" s="178"/>
      <c r="B146" s="9" t="str">
        <f t="shared" si="16"/>
        <v>TOTAL SUBCONTRATO</v>
      </c>
      <c r="C146" s="10"/>
      <c r="D146" s="11"/>
      <c r="E146" s="12"/>
      <c r="F146" s="11"/>
      <c r="G146" s="179"/>
      <c r="H146" s="16"/>
      <c r="I146" s="16"/>
    </row>
    <row r="147" spans="1:9" ht="12.75" customHeight="1" x14ac:dyDescent="0.25">
      <c r="A147" s="178"/>
      <c r="B147" s="9" t="str">
        <f t="shared" si="16"/>
        <v xml:space="preserve">TOTAL GASTOS ADMINISTRATIVOS </v>
      </c>
      <c r="C147" s="10"/>
      <c r="D147" s="11"/>
      <c r="E147" s="12"/>
      <c r="F147" s="11"/>
      <c r="G147" s="179"/>
      <c r="H147" s="16"/>
      <c r="I147" s="16"/>
    </row>
    <row r="148" spans="1:9" ht="12.75" customHeight="1" x14ac:dyDescent="0.25">
      <c r="A148" s="178"/>
      <c r="B148" s="33" t="s">
        <v>34</v>
      </c>
      <c r="C148" s="34"/>
      <c r="D148" s="35"/>
      <c r="E148" s="36"/>
      <c r="F148" s="35"/>
      <c r="G148" s="179"/>
      <c r="H148" s="16"/>
      <c r="I148" s="16"/>
    </row>
    <row r="149" spans="1:9" ht="12.75" customHeight="1" x14ac:dyDescent="0.25">
      <c r="A149" s="178" t="s">
        <v>155</v>
      </c>
      <c r="B149" s="9" t="str">
        <f>B142</f>
        <v>TOTAL RECURSOS HUMANOS</v>
      </c>
      <c r="C149" s="10"/>
      <c r="D149" s="11"/>
      <c r="E149" s="12"/>
      <c r="F149" s="11"/>
      <c r="G149" s="179"/>
      <c r="H149" s="16"/>
      <c r="I149" s="16"/>
    </row>
    <row r="150" spans="1:9" ht="12.75" customHeight="1" x14ac:dyDescent="0.25">
      <c r="A150" s="178"/>
      <c r="B150" s="9" t="str">
        <f t="shared" si="16"/>
        <v>TOTAL GASTOS OPERACIÓN</v>
      </c>
      <c r="C150" s="10"/>
      <c r="D150" s="11"/>
      <c r="E150" s="12"/>
      <c r="F150" s="11"/>
      <c r="G150" s="179"/>
      <c r="H150" s="16"/>
      <c r="I150" s="16"/>
    </row>
    <row r="151" spans="1:9" ht="12.75" customHeight="1" x14ac:dyDescent="0.25">
      <c r="A151" s="178"/>
      <c r="B151" s="9" t="str">
        <f t="shared" si="16"/>
        <v>TOTAL INVERSION</v>
      </c>
      <c r="C151" s="10"/>
      <c r="D151" s="11"/>
      <c r="E151" s="12"/>
      <c r="F151" s="11"/>
      <c r="G151" s="179"/>
      <c r="H151" s="16"/>
      <c r="I151" s="16"/>
    </row>
    <row r="152" spans="1:9" ht="12.75" customHeight="1" x14ac:dyDescent="0.25">
      <c r="A152" s="178"/>
      <c r="B152" s="9" t="str">
        <f t="shared" si="16"/>
        <v>TOTAL DIFUSION</v>
      </c>
      <c r="C152" s="10"/>
      <c r="D152" s="11"/>
      <c r="E152" s="12"/>
      <c r="F152" s="11"/>
      <c r="G152" s="179"/>
      <c r="H152" s="16"/>
      <c r="I152" s="16"/>
    </row>
    <row r="153" spans="1:9" ht="12.75" customHeight="1" x14ac:dyDescent="0.25">
      <c r="A153" s="178"/>
      <c r="B153" s="9" t="str">
        <f t="shared" si="16"/>
        <v>TOTAL SUBCONTRATO</v>
      </c>
      <c r="C153" s="10"/>
      <c r="D153" s="11"/>
      <c r="E153" s="12"/>
      <c r="F153" s="11"/>
      <c r="G153" s="179"/>
      <c r="H153" s="16"/>
      <c r="I153" s="16"/>
    </row>
    <row r="154" spans="1:9" ht="12.75" customHeight="1" x14ac:dyDescent="0.25">
      <c r="A154" s="178"/>
      <c r="B154" s="9" t="str">
        <f t="shared" si="16"/>
        <v xml:space="preserve">TOTAL GASTOS ADMINISTRATIVOS </v>
      </c>
      <c r="C154" s="10"/>
      <c r="D154" s="11"/>
      <c r="E154" s="12"/>
      <c r="F154" s="11"/>
      <c r="G154" s="179"/>
      <c r="H154" s="16"/>
      <c r="I154" s="16"/>
    </row>
    <row r="155" spans="1:9" ht="12.75" customHeight="1" x14ac:dyDescent="0.25">
      <c r="A155" s="178"/>
      <c r="B155" s="33" t="s">
        <v>34</v>
      </c>
      <c r="C155" s="34"/>
      <c r="D155" s="35"/>
      <c r="E155" s="36"/>
      <c r="F155" s="35"/>
      <c r="G155" s="179"/>
      <c r="H155" s="17"/>
      <c r="I155" s="17"/>
    </row>
    <row r="156" spans="1:9" ht="12.75" customHeight="1" x14ac:dyDescent="0.25">
      <c r="A156" s="174" t="s">
        <v>34</v>
      </c>
      <c r="B156" s="174"/>
      <c r="C156" s="68"/>
      <c r="D156" s="69"/>
      <c r="E156" s="69"/>
      <c r="F156" s="69"/>
      <c r="G156" s="18"/>
    </row>
    <row r="160" spans="1:9" x14ac:dyDescent="0.25">
      <c r="A160" s="175" t="s">
        <v>45</v>
      </c>
      <c r="B160" s="176" t="s">
        <v>46</v>
      </c>
      <c r="C160" s="176"/>
      <c r="D160" s="177" t="s">
        <v>47</v>
      </c>
      <c r="E160" s="177"/>
    </row>
    <row r="161" spans="1:5" x14ac:dyDescent="0.25">
      <c r="A161" s="175"/>
      <c r="B161" s="67" t="s">
        <v>49</v>
      </c>
      <c r="C161" s="67" t="s">
        <v>50</v>
      </c>
      <c r="D161" s="66" t="s">
        <v>49</v>
      </c>
      <c r="E161" s="66" t="s">
        <v>50</v>
      </c>
    </row>
    <row r="162" spans="1:5" x14ac:dyDescent="0.25">
      <c r="A162" s="4" t="str">
        <f>A3</f>
        <v xml:space="preserve">Componente 1 </v>
      </c>
      <c r="B162" s="38"/>
      <c r="C162" s="2"/>
      <c r="D162" s="2"/>
      <c r="E162" s="2"/>
    </row>
    <row r="163" spans="1:5" x14ac:dyDescent="0.25">
      <c r="A163" s="4" t="str">
        <f>A4</f>
        <v xml:space="preserve">Actividad 1.1 </v>
      </c>
      <c r="B163" s="38"/>
      <c r="C163" s="2"/>
      <c r="D163" s="2"/>
      <c r="E163" s="2"/>
    </row>
    <row r="164" spans="1:5" x14ac:dyDescent="0.25">
      <c r="A164" s="4" t="str">
        <f>A11</f>
        <v xml:space="preserve"> Actividad 1.2  </v>
      </c>
      <c r="B164" s="38"/>
      <c r="C164" s="2"/>
      <c r="D164" s="2"/>
      <c r="E164" s="2"/>
    </row>
    <row r="165" spans="1:5" x14ac:dyDescent="0.25">
      <c r="A165" s="4" t="str">
        <f>A18</f>
        <v xml:space="preserve"> Actividad 1.3  .- </v>
      </c>
      <c r="B165" s="38"/>
      <c r="C165" s="2"/>
      <c r="D165" s="2"/>
      <c r="E165" s="2"/>
    </row>
    <row r="166" spans="1:5" x14ac:dyDescent="0.25">
      <c r="A166" s="4" t="str">
        <f>A25</f>
        <v xml:space="preserve">Componente 2 </v>
      </c>
      <c r="B166" s="38"/>
      <c r="C166" s="2"/>
      <c r="D166" s="2"/>
      <c r="E166" s="2"/>
    </row>
    <row r="167" spans="1:5" x14ac:dyDescent="0.25">
      <c r="A167" s="4" t="str">
        <f>A26</f>
        <v xml:space="preserve">  Actividad 2.1 </v>
      </c>
      <c r="B167" s="38"/>
      <c r="C167" s="2"/>
      <c r="D167" s="2"/>
      <c r="E167" s="2"/>
    </row>
    <row r="168" spans="1:5" x14ac:dyDescent="0.25">
      <c r="A168" s="4" t="str">
        <f>A33</f>
        <v xml:space="preserve">Actividad 2.2 </v>
      </c>
      <c r="B168" s="38"/>
      <c r="C168" s="2"/>
      <c r="D168" s="2"/>
      <c r="E168" s="2"/>
    </row>
    <row r="169" spans="1:5" x14ac:dyDescent="0.25">
      <c r="A169" s="4" t="str">
        <f>A40</f>
        <v xml:space="preserve">Actividad 2.3 </v>
      </c>
      <c r="B169" s="38"/>
      <c r="C169" s="2"/>
      <c r="D169" s="2"/>
      <c r="E169" s="2"/>
    </row>
    <row r="170" spans="1:5" x14ac:dyDescent="0.25">
      <c r="A170" s="4" t="str">
        <f>A47</f>
        <v>Componente 3</v>
      </c>
      <c r="B170" s="38"/>
      <c r="C170" s="2"/>
      <c r="D170" s="2"/>
      <c r="E170" s="2"/>
    </row>
    <row r="171" spans="1:5" x14ac:dyDescent="0.25">
      <c r="A171" s="4" t="str">
        <f>A48</f>
        <v xml:space="preserve"> Actividad 3.1 </v>
      </c>
      <c r="B171" s="38"/>
      <c r="C171" s="2"/>
      <c r="D171" s="2"/>
      <c r="E171" s="2"/>
    </row>
    <row r="172" spans="1:5" x14ac:dyDescent="0.25">
      <c r="A172" s="4" t="str">
        <f>A55</f>
        <v xml:space="preserve">Actividad 3.2 </v>
      </c>
      <c r="B172" s="38"/>
      <c r="C172" s="2"/>
      <c r="D172" s="2"/>
      <c r="E172" s="2"/>
    </row>
    <row r="173" spans="1:5" x14ac:dyDescent="0.25">
      <c r="A173" s="4" t="str">
        <f>A62</f>
        <v xml:space="preserve"> Actividad 3.3 </v>
      </c>
      <c r="B173" s="38"/>
      <c r="C173" s="2"/>
      <c r="D173" s="2"/>
      <c r="E173" s="2"/>
    </row>
    <row r="174" spans="1:5" x14ac:dyDescent="0.25">
      <c r="A174" s="4" t="str">
        <f>A69</f>
        <v>Componente 4</v>
      </c>
      <c r="B174" s="38"/>
      <c r="C174" s="2"/>
      <c r="D174" s="2"/>
      <c r="E174" s="2"/>
    </row>
    <row r="175" spans="1:5" x14ac:dyDescent="0.25">
      <c r="A175" s="4" t="str">
        <f>A70</f>
        <v xml:space="preserve">Actividad 4.1 </v>
      </c>
      <c r="B175" s="38"/>
      <c r="C175" s="2"/>
      <c r="D175" s="2"/>
      <c r="E175" s="2"/>
    </row>
    <row r="176" spans="1:5" x14ac:dyDescent="0.25">
      <c r="A176" s="4" t="str">
        <f>A77</f>
        <v xml:space="preserve">Actividad 4.2  </v>
      </c>
      <c r="B176" s="38"/>
      <c r="C176" s="2"/>
      <c r="D176" s="2"/>
      <c r="E176" s="2"/>
    </row>
    <row r="177" spans="1:5" x14ac:dyDescent="0.25">
      <c r="A177" s="4" t="str">
        <f>A84</f>
        <v xml:space="preserve">Actividad 4.3 </v>
      </c>
      <c r="B177" s="38"/>
      <c r="C177" s="2"/>
      <c r="D177" s="2"/>
      <c r="E177" s="2"/>
    </row>
    <row r="178" spans="1:5" x14ac:dyDescent="0.25">
      <c r="A178" s="4" t="str">
        <f>A91</f>
        <v xml:space="preserve">Actividad 4.4 </v>
      </c>
      <c r="B178" s="38"/>
      <c r="C178" s="2"/>
      <c r="D178" s="2"/>
      <c r="E178" s="2"/>
    </row>
    <row r="179" spans="1:5" x14ac:dyDescent="0.25">
      <c r="A179" s="4" t="str">
        <f>A98</f>
        <v>Componente 5</v>
      </c>
      <c r="B179" s="38"/>
      <c r="C179" s="2"/>
      <c r="D179" s="2"/>
      <c r="E179" s="2"/>
    </row>
    <row r="180" spans="1:5" x14ac:dyDescent="0.25">
      <c r="A180" s="4" t="str">
        <f>A99</f>
        <v xml:space="preserve">Actividad 5.1 </v>
      </c>
      <c r="B180" s="38"/>
      <c r="C180" s="2"/>
      <c r="D180" s="2"/>
      <c r="E180" s="2"/>
    </row>
    <row r="181" spans="1:5" x14ac:dyDescent="0.25">
      <c r="A181" s="4" t="str">
        <f>A106</f>
        <v xml:space="preserve">Actividad 5.2 </v>
      </c>
      <c r="B181" s="38"/>
      <c r="C181" s="2"/>
      <c r="D181" s="2"/>
      <c r="E181" s="2"/>
    </row>
    <row r="182" spans="1:5" x14ac:dyDescent="0.25">
      <c r="A182" s="4" t="str">
        <f>A113</f>
        <v xml:space="preserve"> Actividad 5.3 </v>
      </c>
      <c r="B182" s="38"/>
      <c r="C182" s="2"/>
      <c r="D182" s="2"/>
      <c r="E182" s="2"/>
    </row>
    <row r="183" spans="1:5" x14ac:dyDescent="0.25">
      <c r="A183" s="4" t="str">
        <f>A120</f>
        <v>Componente 6</v>
      </c>
      <c r="B183" s="38"/>
      <c r="C183" s="2"/>
      <c r="D183" s="2"/>
      <c r="E183" s="2"/>
    </row>
    <row r="184" spans="1:5" x14ac:dyDescent="0.25">
      <c r="A184" s="4" t="str">
        <f>A121</f>
        <v xml:space="preserve">Actividad 6.1 </v>
      </c>
      <c r="B184" s="38"/>
      <c r="C184" s="2"/>
      <c r="D184" s="2"/>
      <c r="E184" s="2"/>
    </row>
    <row r="185" spans="1:5" x14ac:dyDescent="0.25">
      <c r="A185" s="4" t="str">
        <f>A128</f>
        <v xml:space="preserve"> Actividad 6.2 </v>
      </c>
      <c r="B185" s="38"/>
      <c r="C185" s="2"/>
      <c r="D185" s="2"/>
      <c r="E185" s="2"/>
    </row>
    <row r="186" spans="1:5" x14ac:dyDescent="0.25">
      <c r="A186" s="4" t="str">
        <f>A135</f>
        <v xml:space="preserve">Actividad 6.3 </v>
      </c>
      <c r="B186" s="38"/>
      <c r="C186" s="2"/>
      <c r="D186" s="2"/>
      <c r="E186" s="2"/>
    </row>
    <row r="187" spans="1:5" x14ac:dyDescent="0.25">
      <c r="A187" s="4" t="str">
        <f>A142</f>
        <v xml:space="preserve"> Actividad 6.4 </v>
      </c>
      <c r="B187" s="38"/>
      <c r="C187" s="2"/>
      <c r="D187" s="2"/>
      <c r="E187" s="2"/>
    </row>
    <row r="188" spans="1:5" x14ac:dyDescent="0.25">
      <c r="A188" s="4" t="str">
        <f>A149</f>
        <v xml:space="preserve">Actividad 6.5 </v>
      </c>
      <c r="B188" s="38"/>
      <c r="C188" s="2"/>
      <c r="D188" s="2"/>
      <c r="E188" s="2"/>
    </row>
    <row r="189" spans="1:5" s="14" customFormat="1" x14ac:dyDescent="0.25">
      <c r="A189" s="14" t="s">
        <v>34</v>
      </c>
      <c r="B189" s="39"/>
    </row>
  </sheetData>
  <autoFilter ref="A1:L156" xr:uid="{03E04A23-EAD3-4F19-BFC2-13B554A3C78C}">
    <filterColumn colId="2" showButton="0"/>
    <filterColumn colId="4" showButton="0"/>
  </autoFilter>
  <mergeCells count="50">
    <mergeCell ref="A40:A46"/>
    <mergeCell ref="A18:A24"/>
    <mergeCell ref="A70:A76"/>
    <mergeCell ref="A77:A83"/>
    <mergeCell ref="A91:A97"/>
    <mergeCell ref="A99:A105"/>
    <mergeCell ref="A106:A112"/>
    <mergeCell ref="A84:A90"/>
    <mergeCell ref="A48:A54"/>
    <mergeCell ref="G48:G54"/>
    <mergeCell ref="A55:A61"/>
    <mergeCell ref="G55:G61"/>
    <mergeCell ref="A62:A68"/>
    <mergeCell ref="G62:G68"/>
    <mergeCell ref="G106:G112"/>
    <mergeCell ref="E1:F1"/>
    <mergeCell ref="G1:G3"/>
    <mergeCell ref="A4:A10"/>
    <mergeCell ref="G4:G10"/>
    <mergeCell ref="A11:A17"/>
    <mergeCell ref="G11:G17"/>
    <mergeCell ref="A1:A2"/>
    <mergeCell ref="C1:D1"/>
    <mergeCell ref="G18:G24"/>
    <mergeCell ref="A26:A32"/>
    <mergeCell ref="G26:G32"/>
    <mergeCell ref="A33:A39"/>
    <mergeCell ref="G33:G39"/>
    <mergeCell ref="G142:G148"/>
    <mergeCell ref="G149:G155"/>
    <mergeCell ref="A113:A119"/>
    <mergeCell ref="A121:A127"/>
    <mergeCell ref="A128:A134"/>
    <mergeCell ref="A135:A141"/>
    <mergeCell ref="G113:G119"/>
    <mergeCell ref="G121:G127"/>
    <mergeCell ref="G128:G134"/>
    <mergeCell ref="G135:G141"/>
    <mergeCell ref="G40:G46"/>
    <mergeCell ref="G70:G76"/>
    <mergeCell ref="G91:G97"/>
    <mergeCell ref="G99:G105"/>
    <mergeCell ref="G77:G83"/>
    <mergeCell ref="G84:G90"/>
    <mergeCell ref="A156:B156"/>
    <mergeCell ref="A160:A161"/>
    <mergeCell ref="B160:C160"/>
    <mergeCell ref="D160:E160"/>
    <mergeCell ref="A142:A148"/>
    <mergeCell ref="A149:A15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CFE5-B6D9-4AAA-AACF-736365BC0946}">
  <dimension ref="A1:B8"/>
  <sheetViews>
    <sheetView showOutlineSymbols="0" workbookViewId="0">
      <selection activeCell="B15" sqref="B15"/>
    </sheetView>
  </sheetViews>
  <sheetFormatPr baseColWidth="10" defaultRowHeight="15" x14ac:dyDescent="0.25"/>
  <cols>
    <col min="1" max="1" width="14" bestFit="1" customWidth="1"/>
    <col min="2" max="2" width="19" bestFit="1" customWidth="1"/>
  </cols>
  <sheetData>
    <row r="1" spans="1:2" x14ac:dyDescent="0.25">
      <c r="A1" s="70" t="s">
        <v>54</v>
      </c>
      <c r="B1" s="71" t="s">
        <v>55</v>
      </c>
    </row>
    <row r="2" spans="1:2" x14ac:dyDescent="0.25">
      <c r="A2" s="2" t="s">
        <v>31</v>
      </c>
      <c r="B2" s="3"/>
    </row>
    <row r="3" spans="1:2" x14ac:dyDescent="0.25">
      <c r="A3" s="2" t="s">
        <v>30</v>
      </c>
      <c r="B3" s="3"/>
    </row>
    <row r="4" spans="1:2" x14ac:dyDescent="0.25">
      <c r="A4" s="2" t="s">
        <v>28</v>
      </c>
      <c r="B4" s="3"/>
    </row>
    <row r="5" spans="1:2" x14ac:dyDescent="0.25">
      <c r="A5" s="2" t="s">
        <v>29</v>
      </c>
      <c r="B5" s="3"/>
    </row>
    <row r="6" spans="1:2" x14ac:dyDescent="0.25">
      <c r="A6" s="2" t="s">
        <v>32</v>
      </c>
      <c r="B6" s="3"/>
    </row>
    <row r="7" spans="1:2" x14ac:dyDescent="0.25">
      <c r="A7" s="2" t="s">
        <v>33</v>
      </c>
      <c r="B7" s="3"/>
    </row>
    <row r="8" spans="1:2" x14ac:dyDescent="0.25">
      <c r="A8" s="2" t="s">
        <v>3</v>
      </c>
      <c r="B8" s="3">
        <f>SUM(B2:B7)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95D6B0FA1EC4E9C14E54CE9B00575" ma:contentTypeVersion="20" ma:contentTypeDescription="Create a new document." ma:contentTypeScope="" ma:versionID="60c23fd08490d1513302dd45f9119464">
  <xsd:schema xmlns:xsd="http://www.w3.org/2001/XMLSchema" xmlns:xs="http://www.w3.org/2001/XMLSchema" xmlns:p="http://schemas.microsoft.com/office/2006/metadata/properties" xmlns:ns3="97640631-0f81-4b7a-ad9f-3e7e6348ac09" xmlns:ns4="e3a07b39-2401-4bce-9b75-8928ba76cfed" targetNamespace="http://schemas.microsoft.com/office/2006/metadata/properties" ma:root="true" ma:fieldsID="65b2f3d1dbe3ed274f986ffb091918d8" ns3:_="" ns4:_="">
    <xsd:import namespace="97640631-0f81-4b7a-ad9f-3e7e6348ac09"/>
    <xsd:import namespace="e3a07b39-2401-4bce-9b75-8928ba76cfed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40631-0f81-4b7a-ad9f-3e7e6348ac09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2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_activity" ma:index="2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07b39-2401-4bce-9b75-8928ba76cfe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97640631-0f81-4b7a-ad9f-3e7e6348ac09" xsi:nil="true"/>
    <MigrationWizId xmlns="97640631-0f81-4b7a-ad9f-3e7e6348ac09" xsi:nil="true"/>
    <MigrationWizIdSecurityGroups xmlns="97640631-0f81-4b7a-ad9f-3e7e6348ac09" xsi:nil="true"/>
    <MigrationWizIdPermissions xmlns="97640631-0f81-4b7a-ad9f-3e7e6348ac09" xsi:nil="true"/>
    <MigrationWizIdPermissionLevels xmlns="97640631-0f81-4b7a-ad9f-3e7e6348ac09" xsi:nil="true"/>
    <_activity xmlns="97640631-0f81-4b7a-ad9f-3e7e6348ac09" xsi:nil="true"/>
  </documentManagement>
</p:properties>
</file>

<file path=customXml/itemProps1.xml><?xml version="1.0" encoding="utf-8"?>
<ds:datastoreItem xmlns:ds="http://schemas.openxmlformats.org/officeDocument/2006/customXml" ds:itemID="{F5967FDE-7AD7-4A9F-933D-895C1F4A53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03D84A-B7EA-4B85-BA7E-7AE0A9E633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40631-0f81-4b7a-ad9f-3e7e6348ac09"/>
    <ds:schemaRef ds:uri="e3a07b39-2401-4bce-9b75-8928ba76c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13CE89-FF84-4908-98EA-F035160DD4CB}">
  <ds:schemaRefs>
    <ds:schemaRef ds:uri="e3a07b39-2401-4bce-9b75-8928ba76cfed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97640631-0f81-4b7a-ad9f-3e7e6348ac0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 Marco lógico</vt:lpstr>
      <vt:lpstr>Cronograma Actividades</vt:lpstr>
      <vt:lpstr>Presupuesto</vt:lpstr>
      <vt:lpstr>Presupuesto Actividades</vt:lpstr>
      <vt:lpstr>Presupuesto Componente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Ximena Uribe Moya</cp:lastModifiedBy>
  <dcterms:created xsi:type="dcterms:W3CDTF">2023-01-15T02:20:38Z</dcterms:created>
  <dcterms:modified xsi:type="dcterms:W3CDTF">2023-10-18T15:01:02Z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0x010100C5F95D6B0FA1EC4E9C14E54CE9B00575</vt:lpwstr>
  </property>
</Properties>
</file>